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B057716\Desktop\"/>
    </mc:Choice>
  </mc:AlternateContent>
  <xr:revisionPtr revIDLastSave="0" documentId="13_ncr:1_{4045EA1B-2826-4142-8FF0-F6F28A13DD83}" xr6:coauthVersionLast="47" xr6:coauthVersionMax="47" xr10:uidLastSave="{00000000-0000-0000-0000-000000000000}"/>
  <bookViews>
    <workbookView xWindow="540" yWindow="675" windowWidth="27480" windowHeight="14580" xr2:uid="{00000000-000D-0000-FFFF-FFFF00000000}"/>
  </bookViews>
  <sheets>
    <sheet name="Budget og regnskab" sheetId="1" r:id="rId1"/>
    <sheet name="Budgetændring" sheetId="7" r:id="rId2"/>
    <sheet name="Aktivitetsbudget" sheetId="6" state="hidden" r:id="rId3"/>
    <sheet name="Ark1" sheetId="2" state="hidden" r:id="rId4"/>
  </sheets>
  <definedNames>
    <definedName name="_xlnm.Print_Area" localSheetId="2">Aktivitetsbudget!$A$1:$L$58</definedName>
    <definedName name="_xlnm.Print_Area" localSheetId="0">'Budget og regnskab'!$A$43:$F$88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6" l="1"/>
  <c r="D12" i="6"/>
  <c r="E12" i="6"/>
  <c r="F12" i="6"/>
  <c r="G12" i="6"/>
  <c r="B7" i="7" l="1"/>
  <c r="B63" i="1"/>
  <c r="E78" i="1"/>
  <c r="D78" i="1"/>
  <c r="C78" i="1"/>
  <c r="B78" i="1"/>
  <c r="E74" i="1"/>
  <c r="D74" i="1"/>
  <c r="C74" i="1"/>
  <c r="B74" i="1"/>
  <c r="E64" i="1"/>
  <c r="D64" i="1"/>
  <c r="C64" i="1"/>
  <c r="B64" i="1"/>
  <c r="E63" i="1"/>
  <c r="D63" i="1"/>
  <c r="C63" i="1"/>
  <c r="E41" i="1"/>
  <c r="D41" i="1"/>
  <c r="C41" i="1"/>
  <c r="B41" i="1"/>
  <c r="E37" i="1"/>
  <c r="D37" i="1"/>
  <c r="C37" i="1"/>
  <c r="B37" i="1"/>
  <c r="E27" i="1"/>
  <c r="D27" i="1"/>
  <c r="C27" i="1"/>
  <c r="B27" i="1"/>
  <c r="E26" i="1"/>
  <c r="D26" i="1"/>
  <c r="C26" i="1"/>
  <c r="B26" i="1"/>
  <c r="E29" i="1" l="1"/>
  <c r="C29" i="1"/>
  <c r="C66" i="1"/>
  <c r="D29" i="1"/>
  <c r="D66" i="1"/>
  <c r="B29" i="1"/>
  <c r="B66" i="1"/>
  <c r="E66" i="1"/>
  <c r="G34" i="6"/>
  <c r="C33" i="6" l="1"/>
  <c r="C32" i="6"/>
  <c r="E2" i="6"/>
  <c r="F2" i="6"/>
  <c r="G2" i="6"/>
  <c r="D2" i="6"/>
  <c r="C7" i="7"/>
  <c r="D7" i="7"/>
  <c r="E7" i="7"/>
  <c r="E40" i="7"/>
  <c r="D40" i="7"/>
  <c r="C40" i="7"/>
  <c r="B40" i="7"/>
  <c r="E36" i="7"/>
  <c r="D36" i="7"/>
  <c r="C36" i="7"/>
  <c r="B36" i="7"/>
  <c r="E26" i="7"/>
  <c r="D26" i="7"/>
  <c r="C26" i="7"/>
  <c r="B26" i="7"/>
  <c r="E25" i="7"/>
  <c r="D25" i="7"/>
  <c r="C25" i="7"/>
  <c r="B25" i="7"/>
  <c r="G70" i="6"/>
  <c r="F70" i="6"/>
  <c r="E70" i="6"/>
  <c r="D70" i="6"/>
  <c r="G69" i="6"/>
  <c r="F69" i="6"/>
  <c r="E69" i="6"/>
  <c r="D69" i="6"/>
  <c r="G66" i="6"/>
  <c r="F66" i="6"/>
  <c r="E66" i="6"/>
  <c r="D66" i="6"/>
  <c r="C66" i="6"/>
  <c r="G62" i="6"/>
  <c r="F62" i="6"/>
  <c r="E62" i="6"/>
  <c r="D62" i="6"/>
  <c r="C62" i="6"/>
  <c r="G58" i="6"/>
  <c r="F58" i="6"/>
  <c r="E58" i="6"/>
  <c r="D58" i="6"/>
  <c r="C58" i="6"/>
  <c r="G54" i="6"/>
  <c r="F54" i="6"/>
  <c r="E54" i="6"/>
  <c r="D54" i="6"/>
  <c r="C54" i="6"/>
  <c r="G50" i="6"/>
  <c r="F50" i="6"/>
  <c r="E50" i="6"/>
  <c r="D50" i="6"/>
  <c r="C50" i="6"/>
  <c r="G46" i="6"/>
  <c r="F46" i="6"/>
  <c r="E46" i="6"/>
  <c r="D46" i="6"/>
  <c r="C46" i="6"/>
  <c r="G42" i="6"/>
  <c r="F42" i="6"/>
  <c r="E42" i="6"/>
  <c r="D42" i="6"/>
  <c r="C42" i="6"/>
  <c r="G38" i="6"/>
  <c r="F38" i="6"/>
  <c r="E38" i="6"/>
  <c r="D38" i="6"/>
  <c r="C38" i="6"/>
  <c r="F34" i="6"/>
  <c r="E34" i="6"/>
  <c r="D34" i="6"/>
  <c r="G30" i="6"/>
  <c r="F30" i="6"/>
  <c r="E30" i="6"/>
  <c r="D30" i="6"/>
  <c r="C29" i="6"/>
  <c r="C28" i="6"/>
  <c r="C27" i="6"/>
  <c r="C26" i="6"/>
  <c r="G24" i="6"/>
  <c r="C24" i="6" s="1"/>
  <c r="F24" i="6"/>
  <c r="E24" i="6"/>
  <c r="D24" i="6"/>
  <c r="C23" i="6"/>
  <c r="C22" i="6"/>
  <c r="C21" i="6"/>
  <c r="C20" i="6"/>
  <c r="G18" i="6"/>
  <c r="F18" i="6"/>
  <c r="E18" i="6"/>
  <c r="D18" i="6"/>
  <c r="C17" i="6"/>
  <c r="C16" i="6"/>
  <c r="C15" i="6"/>
  <c r="C14" i="6"/>
  <c r="C11" i="6"/>
  <c r="C10" i="6"/>
  <c r="C9" i="6"/>
  <c r="C8" i="6"/>
  <c r="C12" i="6" l="1"/>
  <c r="C34" i="6"/>
  <c r="D71" i="6"/>
  <c r="F71" i="6"/>
  <c r="E71" i="6"/>
  <c r="E28" i="7"/>
  <c r="C28" i="7"/>
  <c r="C18" i="6"/>
  <c r="G71" i="6"/>
  <c r="D28" i="7"/>
  <c r="B28" i="7"/>
  <c r="C30" i="6"/>
  <c r="C70" i="6" l="1"/>
  <c r="B9" i="1" l="1"/>
  <c r="B46" i="1" l="1"/>
  <c r="D3" i="6"/>
  <c r="B8" i="7"/>
  <c r="C9" i="1"/>
  <c r="B10" i="1"/>
  <c r="B31" i="1" s="1"/>
  <c r="E9" i="1"/>
  <c r="D9" i="1"/>
  <c r="C71" i="6"/>
  <c r="B38" i="1" l="1"/>
  <c r="B42" i="1"/>
  <c r="B43" i="1" s="1"/>
  <c r="D10" i="1"/>
  <c r="D31" i="1" s="1"/>
  <c r="D46" i="1"/>
  <c r="F3" i="6"/>
  <c r="D8" i="7"/>
  <c r="E10" i="1"/>
  <c r="E31" i="1" s="1"/>
  <c r="E46" i="1"/>
  <c r="E8" i="7"/>
  <c r="G3" i="6"/>
  <c r="C10" i="1"/>
  <c r="C31" i="1" s="1"/>
  <c r="C46" i="1"/>
  <c r="C8" i="7"/>
  <c r="E3" i="6"/>
  <c r="B47" i="1"/>
  <c r="B68" i="1" s="1"/>
  <c r="B9" i="7"/>
  <c r="B30" i="7" s="1"/>
  <c r="D4" i="6"/>
  <c r="E42" i="1" l="1"/>
  <c r="E43" i="1" s="1"/>
  <c r="E38" i="1"/>
  <c r="B79" i="1"/>
  <c r="B80" i="1" s="1"/>
  <c r="B75" i="1"/>
  <c r="D42" i="1"/>
  <c r="D43" i="1" s="1"/>
  <c r="D38" i="1"/>
  <c r="C42" i="1"/>
  <c r="C43" i="1" s="1"/>
  <c r="C38" i="1"/>
  <c r="B41" i="7"/>
  <c r="B42" i="7" s="1"/>
  <c r="B37" i="7"/>
  <c r="E47" i="1"/>
  <c r="E68" i="1" s="1"/>
  <c r="E9" i="7"/>
  <c r="E30" i="7" s="1"/>
  <c r="G4" i="6"/>
  <c r="C47" i="1"/>
  <c r="C68" i="1" s="1"/>
  <c r="E4" i="6"/>
  <c r="C9" i="7"/>
  <c r="C30" i="7" s="1"/>
  <c r="D47" i="1"/>
  <c r="D68" i="1" s="1"/>
  <c r="D9" i="7"/>
  <c r="D30" i="7" s="1"/>
  <c r="F4" i="6"/>
  <c r="D75" i="1" l="1"/>
  <c r="D79" i="1"/>
  <c r="D80" i="1" s="1"/>
  <c r="C75" i="1"/>
  <c r="C79" i="1"/>
  <c r="C80" i="1" s="1"/>
  <c r="E79" i="1"/>
  <c r="E80" i="1" s="1"/>
  <c r="E75" i="1"/>
  <c r="D41" i="7"/>
  <c r="D42" i="7" s="1"/>
  <c r="D37" i="7"/>
  <c r="C41" i="7"/>
  <c r="C42" i="7" s="1"/>
  <c r="C37" i="7"/>
  <c r="E41" i="7"/>
  <c r="E42" i="7" s="1"/>
  <c r="E37" i="7"/>
</calcChain>
</file>

<file path=xl/sharedStrings.xml><?xml version="1.0" encoding="utf-8"?>
<sst xmlns="http://schemas.openxmlformats.org/spreadsheetml/2006/main" count="220" uniqueCount="82">
  <si>
    <t>Projektets grundoplysninger</t>
  </si>
  <si>
    <t>Projektnavn:</t>
  </si>
  <si>
    <t>Projektets støtteprocent (Som udgangspunkt op til max. 50 pct)</t>
  </si>
  <si>
    <t>Periodeopdelt budget (alle beløb i kr.)</t>
  </si>
  <si>
    <t>I alt</t>
  </si>
  <si>
    <t>Budgetnoter:</t>
  </si>
  <si>
    <t/>
  </si>
  <si>
    <t>Udgifter (kr.)</t>
  </si>
  <si>
    <t>Direkte lønomkostninger der udløser 44 pct. overhead (universiteter, erhvervsakademier o.lign)</t>
  </si>
  <si>
    <t>Direkte lønomkostninger der udløser 18 pct. overhead (øvrige interne projektpartnere)</t>
  </si>
  <si>
    <t>Ekstern konsulentbistand</t>
  </si>
  <si>
    <t>Revision</t>
  </si>
  <si>
    <t>Evaluering</t>
  </si>
  <si>
    <t>44 pct. overhead af direkte lønomkostninger (universiteter, erhvervskademier o.lign)</t>
  </si>
  <si>
    <t>18 pct. overhead af de direkte lønomkostninger (øvrige projektpartnere)</t>
  </si>
  <si>
    <t>Samlede støtteberettigede udgifter</t>
  </si>
  <si>
    <t>Decentrale erhvervsfremmemidler</t>
  </si>
  <si>
    <t>Kontante tilskud (kr.)</t>
  </si>
  <si>
    <t>Kontante tilskud i alt</t>
  </si>
  <si>
    <t>Egenfinansiering til fordeling</t>
  </si>
  <si>
    <t>Egenfinansiering i alt</t>
  </si>
  <si>
    <t>Samlet finansiering</t>
  </si>
  <si>
    <t>Stemmer udgifter og finansiering?</t>
  </si>
  <si>
    <t>Anmodet beløb til udbetaling i afrapporteringen:</t>
  </si>
  <si>
    <t>kr.</t>
  </si>
  <si>
    <t>Underskrift og dato</t>
  </si>
  <si>
    <t>Hjælpetekst</t>
  </si>
  <si>
    <t>• Der gøres opmærksom på, at et underskrevet perioderegnskab er at sidestille med en udbetalingsanmodning.</t>
  </si>
  <si>
    <t>• Projektholder bedes orientere sig i vilkår for tilsagnet, for at afklare hvornår og hvorvidt udbetalingsanmodningen skal attesteres af projektholders projekt- og regnskabsansvarlig, eller om der stilles krav om revision.</t>
  </si>
  <si>
    <t>Aktivitetsbudget (alle beløb i kr.)</t>
  </si>
  <si>
    <t>Budgetnoter</t>
  </si>
  <si>
    <t>Aktivitet</t>
  </si>
  <si>
    <t>[Indsæt aktivitetsnavn]</t>
  </si>
  <si>
    <t>Total aktiviteter, Direkte lønomkostninger der udløser 44 pct overhead</t>
  </si>
  <si>
    <t>Total aktiviteter, direkte lønomkostninger der udløser 18 pct overhead</t>
  </si>
  <si>
    <t>Total aktiviteter, Ekstern konsulentbistand</t>
  </si>
  <si>
    <t>Total aktiviteter, revision</t>
  </si>
  <si>
    <t>Total aktiviteter, evaluering</t>
  </si>
  <si>
    <t>ja</t>
  </si>
  <si>
    <t>nej</t>
  </si>
  <si>
    <t>Anmodning om budgetændring</t>
  </si>
  <si>
    <t>Begrundelse for ændringsanmodning</t>
  </si>
  <si>
    <t>Indtægter (indsættes med positivt fortegn)</t>
  </si>
  <si>
    <t>Projektets startdato (Format xx-xx-20xx)</t>
  </si>
  <si>
    <t>Projektets slutdato (Format xx-xx-20xx)</t>
  </si>
  <si>
    <t>Periode 1</t>
  </si>
  <si>
    <t>Periode 2</t>
  </si>
  <si>
    <t>Periode 3</t>
  </si>
  <si>
    <t>Periode 4</t>
  </si>
  <si>
    <t>Anlæg, maskiner og udstyr</t>
  </si>
  <si>
    <t>Annonceringsudgifter</t>
  </si>
  <si>
    <t>Udgifter til rejser, kost og logi (dog ikke udgifter til intern fortæring)</t>
  </si>
  <si>
    <t>Ikke refunderbar moms</t>
  </si>
  <si>
    <t>Udgifter til certificeringer</t>
  </si>
  <si>
    <t>Udgifter til køb af bygninger</t>
  </si>
  <si>
    <t>Udgifter til køb af jord</t>
  </si>
  <si>
    <t>Udgifter til køb af materialer</t>
  </si>
  <si>
    <t>Udgifter </t>
  </si>
  <si>
    <t>Total aktiviteter, anlæg, maskiner og udstyr</t>
  </si>
  <si>
    <t>Total aktiviteter, annonceringsudgifter</t>
  </si>
  <si>
    <t>Total aktiviteter, udgifter til rejser, kost og logi (dog ikke udgifter til intern fortæring)</t>
  </si>
  <si>
    <t>Total aktiviteter, ikke refunderbar moms</t>
  </si>
  <si>
    <t>Total aktiviteter, udgifter til certificeringer</t>
  </si>
  <si>
    <t>Total aktiviteter, udgifter til køb af bygninger</t>
  </si>
  <si>
    <t>Total aktiviteter, udgifter til køb af jord</t>
  </si>
  <si>
    <t>Total aktiviteter, udgifter til køb af materialer</t>
  </si>
  <si>
    <t>Ansøgt budget, udgifter til køb af materialer</t>
  </si>
  <si>
    <t>Finansiering</t>
  </si>
  <si>
    <t>Kontante private tilskud, tredjepart</t>
  </si>
  <si>
    <t>Kontante offentlige tilskud, tredjepart</t>
  </si>
  <si>
    <t>Kontante private tilskud, økonomisk partner</t>
  </si>
  <si>
    <t>Kontante offentlige tilskud, økonomisk partner</t>
  </si>
  <si>
    <t>Egenfinansiering, private økonomiske partnere</t>
  </si>
  <si>
    <t>Egenfinansiering, offentlige økonomiske partnere</t>
  </si>
  <si>
    <t>Periode2</t>
  </si>
  <si>
    <t>Periodeopdelt regnskab (alle beløb i kr.)</t>
  </si>
  <si>
    <t>∙</t>
  </si>
  <si>
    <r>
      <rPr>
        <b/>
        <sz val="14"/>
        <color rgb="FFFF0000"/>
        <rFont val="Calibri"/>
        <family val="2"/>
        <scheme val="minor"/>
      </rPr>
      <t>Vejledning</t>
    </r>
    <r>
      <rPr>
        <sz val="14"/>
        <color rgb="FFFF0000"/>
        <rFont val="Calibri"/>
        <family val="2"/>
        <scheme val="minor"/>
      </rPr>
      <t xml:space="preserve">
∙ Alle felter der kan redigeres i arket er markeret med lysegrøn farve - alle andre felter er låst mod redigering og indeholder formler
∙ Aktivitetsbudget er </t>
    </r>
    <r>
      <rPr>
        <u/>
        <sz val="14"/>
        <color rgb="FFFF0000"/>
        <rFont val="Calibri"/>
        <family val="2"/>
        <scheme val="minor"/>
      </rPr>
      <t>ikke</t>
    </r>
    <r>
      <rPr>
        <sz val="14"/>
        <color rgb="FFFF0000"/>
        <rFont val="Calibri"/>
        <family val="2"/>
        <scheme val="minor"/>
      </rPr>
      <t xml:space="preserve"> obligatorisk at udfylde for ansøgere!
∙ Bemærk at budgetter og regnskaber opgøres akkumuleret, dvs. sidste budgetperiode skal være lig med projektets samlede budget. 
∙ Bemærk at perioderne følger de angivne data i arket 'Budget og regnskab'</t>
    </r>
  </si>
  <si>
    <t xml:space="preserve">• Udgangspunktet er, at der stilles krav om revisiorpåtegnelse af regnskabet, såfremt der anmodes om udbetaling af akkumuleret set 500.000kr. Eller derover (inkl. Forskudsudbetalinger). </t>
  </si>
  <si>
    <t>Projektets støttebeløb (maksimalt to decimaler)</t>
  </si>
  <si>
    <r>
      <rPr>
        <b/>
        <sz val="14"/>
        <color rgb="FFFF0000"/>
        <rFont val="Calibri"/>
        <family val="2"/>
        <scheme val="minor"/>
      </rPr>
      <t>VEJLEDNING</t>
    </r>
    <r>
      <rPr>
        <sz val="14"/>
        <color rgb="FFFF0000"/>
        <rFont val="Calibri"/>
        <family val="2"/>
        <scheme val="minor"/>
      </rPr>
      <t xml:space="preserve">
∙ Alle felter der kan redigeres i arket er markeret med lysegrøn farve - alle andre felter er låst mod redigering og indeholder formler etc.
∙ Projektets ønskede støttebeløb, støtteprocent og projektperiode skal udfyldes som det første i arket, da det har betydning for øvrige funktioner!
∙ Bemærk at budgetter og regnskaber opgøres akkumuleret, dvs. sidste budget/regnskabsperiode skal være lig med projektets samlede budget/samlede afholdte udgifter
∙ Bemærk at der er krav om, at 10 pct. af den samlede støtte tilbageholdes  til slutregnskabet, og at skemaet er sat op til automatisk at beregne dette. </t>
    </r>
  </si>
  <si>
    <r>
      <t xml:space="preserve">VEJLEDNING
</t>
    </r>
    <r>
      <rPr>
        <sz val="14"/>
        <color rgb="FFFF0000"/>
        <rFont val="Calibri"/>
        <family val="2"/>
        <scheme val="minor"/>
      </rPr>
      <t xml:space="preserve">∙ Alle felter der kan redigeres i arket er markeret med lysegrøn farve - alle andre felter er låst mod redigering og indeholder formler etc.
∙ Projektets ønskede støttebeløb og støtteprocent skal udfyldes som det første i arket, da det har betydning for øvrige funktioner!
∙ Bemærk at perioderne følger de angivne data i arket 'Budget og regnskab'
∙ Bemærk at budgetter og regnskaber opgøres akkumuleret, dvs. sidste budget/regnskabsperiode skal være lig med projektets samlede budget/samlede afholdte udgifter
∙ Bemærk at der er krav om, at 10 pct. af den samlede støtte tilbageholdes  til slutregnskabet, og at skemaet er sat op til automatisk at beregne dette.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</si>
</sst>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27" x14ac:knownFonts="1">
    <font>
      <sz val="11"/>
      <color indexed="8"/>
      <name val="Calibri"/>
      <family val="2"/>
      <scheme val="minor"/>
    </font>
    <font>
      <sz val="12"/>
      <color rgb="FFFFFFFF"/>
      <name val="Calibri"/>
      <family val="2"/>
    </font>
    <font>
      <sz val="10"/>
      <color indexed="0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indexed="0"/>
      <name val="Calibri"/>
      <family val="2"/>
    </font>
    <font>
      <sz val="10"/>
      <name val="Calibri"/>
      <family val="2"/>
    </font>
    <font>
      <sz val="12"/>
      <color indexed="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2"/>
      <color rgb="FFFFFFFF"/>
      <name val="Calibri"/>
      <family val="2"/>
    </font>
    <font>
      <b/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4"/>
      <color rgb="FFFF0000"/>
      <name val="Calibri"/>
      <family val="2"/>
      <scheme val="minor"/>
    </font>
    <font>
      <u/>
      <sz val="14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91">
    <xf numFmtId="0" fontId="0" fillId="0" borderId="0" xfId="0"/>
    <xf numFmtId="0" fontId="11" fillId="0" borderId="0" xfId="0" applyFont="1"/>
    <xf numFmtId="14" fontId="6" fillId="0" borderId="0" xfId="0" applyNumberFormat="1" applyFont="1" applyAlignment="1">
      <alignment horizontal="center" wrapText="1"/>
    </xf>
    <xf numFmtId="0" fontId="3" fillId="0" borderId="0" xfId="0" applyFont="1"/>
    <xf numFmtId="0" fontId="15" fillId="9" borderId="0" xfId="0" applyFont="1" applyFill="1" applyProtection="1">
      <protection locked="0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14" fontId="20" fillId="0" borderId="0" xfId="0" applyNumberFormat="1" applyFont="1" applyAlignment="1">
      <alignment horizontal="center" vertical="top" wrapText="1"/>
    </xf>
    <xf numFmtId="14" fontId="19" fillId="0" borderId="0" xfId="0" applyNumberFormat="1" applyFont="1" applyAlignment="1">
      <alignment horizontal="center" wrapText="1"/>
    </xf>
    <xf numFmtId="0" fontId="9" fillId="2" borderId="0" xfId="0" applyFont="1" applyFill="1"/>
    <xf numFmtId="0" fontId="1" fillId="2" borderId="0" xfId="0" applyFont="1" applyFill="1"/>
    <xf numFmtId="0" fontId="0" fillId="6" borderId="0" xfId="0" applyFill="1"/>
    <xf numFmtId="0" fontId="5" fillId="3" borderId="0" xfId="0" applyFont="1" applyFill="1"/>
    <xf numFmtId="4" fontId="5" fillId="3" borderId="0" xfId="0" applyNumberFormat="1" applyFont="1" applyFill="1"/>
    <xf numFmtId="0" fontId="0" fillId="8" borderId="0" xfId="0" applyFill="1"/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2" fillId="9" borderId="0" xfId="0" applyNumberFormat="1" applyFont="1" applyFill="1" applyAlignment="1" applyProtection="1">
      <alignment vertical="top"/>
      <protection locked="0"/>
    </xf>
    <xf numFmtId="0" fontId="0" fillId="9" borderId="0" xfId="0" applyFill="1" applyProtection="1">
      <protection locked="0"/>
    </xf>
    <xf numFmtId="4" fontId="4" fillId="0" borderId="0" xfId="0" applyNumberFormat="1" applyFont="1" applyAlignment="1">
      <alignment vertical="top"/>
    </xf>
    <xf numFmtId="4" fontId="2" fillId="4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0" fillId="4" borderId="0" xfId="0" applyFill="1"/>
    <xf numFmtId="4" fontId="2" fillId="6" borderId="0" xfId="0" applyNumberFormat="1" applyFont="1" applyFill="1" applyAlignment="1">
      <alignment vertical="top"/>
    </xf>
    <xf numFmtId="0" fontId="3" fillId="4" borderId="0" xfId="0" applyFont="1" applyFill="1"/>
    <xf numFmtId="0" fontId="8" fillId="3" borderId="0" xfId="0" applyFont="1" applyFill="1"/>
    <xf numFmtId="4" fontId="2" fillId="7" borderId="0" xfId="0" applyNumberFormat="1" applyFont="1" applyFill="1" applyAlignment="1">
      <alignment vertical="top"/>
    </xf>
    <xf numFmtId="4" fontId="4" fillId="4" borderId="0" xfId="0" applyNumberFormat="1" applyFont="1" applyFill="1" applyAlignment="1">
      <alignment vertical="top"/>
    </xf>
    <xf numFmtId="0" fontId="8" fillId="10" borderId="0" xfId="0" applyFont="1" applyFill="1"/>
    <xf numFmtId="4" fontId="8" fillId="10" borderId="0" xfId="0" applyNumberFormat="1" applyFont="1" applyFill="1"/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4" fontId="3" fillId="9" borderId="0" xfId="0" applyNumberFormat="1" applyFont="1" applyFill="1" applyProtection="1"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0" fontId="21" fillId="0" borderId="0" xfId="0" applyFont="1"/>
    <xf numFmtId="0" fontId="16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4" fontId="8" fillId="0" borderId="0" xfId="0" applyNumberFormat="1" applyFont="1" applyAlignment="1">
      <alignment vertical="top"/>
    </xf>
    <xf numFmtId="4" fontId="2" fillId="4" borderId="0" xfId="0" applyNumberFormat="1" applyFont="1" applyFill="1" applyAlignment="1">
      <alignment horizontal="left" vertical="top"/>
    </xf>
    <xf numFmtId="0" fontId="23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8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5" borderId="0" xfId="0" applyFill="1"/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16" fillId="0" borderId="6" xfId="0" applyFont="1" applyBorder="1" applyAlignment="1">
      <alignment wrapText="1"/>
    </xf>
    <xf numFmtId="14" fontId="15" fillId="9" borderId="0" xfId="0" applyNumberFormat="1" applyFont="1" applyFill="1" applyProtection="1">
      <protection locked="0"/>
    </xf>
    <xf numFmtId="2" fontId="15" fillId="9" borderId="0" xfId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4" fontId="15" fillId="9" borderId="0" xfId="1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wrapText="1"/>
    </xf>
    <xf numFmtId="0" fontId="15" fillId="0" borderId="0" xfId="0" applyFont="1" applyFill="1" applyProtection="1">
      <protection locked="0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9" borderId="0" xfId="0" applyFont="1" applyFill="1" applyAlignment="1" applyProtection="1">
      <alignment horizontal="center"/>
      <protection locked="0"/>
    </xf>
    <xf numFmtId="0" fontId="24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" fontId="2" fillId="9" borderId="0" xfId="0" applyNumberFormat="1" applyFont="1" applyFill="1" applyAlignment="1" applyProtection="1">
      <alignment horizontal="center" vertical="top"/>
      <protection locked="0"/>
    </xf>
    <xf numFmtId="0" fontId="2" fillId="8" borderId="0" xfId="0" applyFont="1" applyFill="1" applyAlignment="1">
      <alignment horizontal="center" vertical="top"/>
    </xf>
    <xf numFmtId="4" fontId="2" fillId="4" borderId="0" xfId="0" applyNumberFormat="1" applyFont="1" applyFill="1" applyAlignment="1">
      <alignment horizontal="center" vertical="top"/>
    </xf>
    <xf numFmtId="0" fontId="7" fillId="6" borderId="0" xfId="0" applyFont="1" applyFill="1" applyAlignment="1">
      <alignment horizontal="center" vertical="top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2" xfId="0" applyFont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24" fillId="0" borderId="4" xfId="0" applyFont="1" applyBorder="1" applyAlignment="1">
      <alignment horizontal="left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2">
    <cellStyle name="Normal" xfId="0" builtinId="0"/>
    <cellStyle name="Valuta" xfId="1" builtinId="4"/>
  </cellStyles>
  <dxfs count="11"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692451</xdr:colOff>
      <xdr:row>0</xdr:row>
      <xdr:rowOff>164798</xdr:rowOff>
    </xdr:from>
    <xdr:to>
      <xdr:col>6</xdr:col>
      <xdr:colOff>315403</xdr:colOff>
      <xdr:row>2</xdr:row>
      <xdr:rowOff>269850</xdr:rowOff>
    </xdr:to>
    <xdr:pic>
      <xdr:nvPicPr>
        <xdr:cNvPr id="4" name="Billede 3" descr="Danmarks Erhvervsfremmebestyrelses logo">
          <a:extLst>
            <a:ext uri="{FF2B5EF4-FFF2-40B4-BE49-F238E27FC236}">
              <a16:creationId xmlns:a16="http://schemas.microsoft.com/office/drawing/2014/main" id="{9508E2DE-2F06-4D0E-80E6-79CE262E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9284" y="164798"/>
          <a:ext cx="5581369" cy="80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1102783</xdr:colOff>
      <xdr:row>0</xdr:row>
      <xdr:rowOff>135164</xdr:rowOff>
    </xdr:from>
    <xdr:to>
      <xdr:col>9</xdr:col>
      <xdr:colOff>1155721</xdr:colOff>
      <xdr:row>2</xdr:row>
      <xdr:rowOff>356405</xdr:rowOff>
    </xdr:to>
    <xdr:pic>
      <xdr:nvPicPr>
        <xdr:cNvPr id="3" name="Billede 2" descr="Danmarks Erhvervsfremmebestyrelses logo">
          <a:extLst>
            <a:ext uri="{FF2B5EF4-FFF2-40B4-BE49-F238E27FC236}">
              <a16:creationId xmlns:a16="http://schemas.microsoft.com/office/drawing/2014/main" id="{9F740B1C-F2F5-486D-B5CD-35C55A46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4283" y="135164"/>
          <a:ext cx="5831438" cy="803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326572</xdr:colOff>
      <xdr:row>0</xdr:row>
      <xdr:rowOff>612321</xdr:rowOff>
    </xdr:from>
    <xdr:to>
      <xdr:col>7</xdr:col>
      <xdr:colOff>6185225</xdr:colOff>
      <xdr:row>0</xdr:row>
      <xdr:rowOff>1422298</xdr:rowOff>
    </xdr:to>
    <xdr:pic>
      <xdr:nvPicPr>
        <xdr:cNvPr id="3" name="Billede 2" descr="Danmarks Erhvervsfremmebestyrelses logo">
          <a:extLst>
            <a:ext uri="{FF2B5EF4-FFF2-40B4-BE49-F238E27FC236}">
              <a16:creationId xmlns:a16="http://schemas.microsoft.com/office/drawing/2014/main" id="{71156440-6612-4E6F-A865-02AA5269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9072" y="612321"/>
          <a:ext cx="5858653" cy="80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3"/>
  <sheetViews>
    <sheetView showGridLines="0" tabSelected="1" zoomScale="90" zoomScaleNormal="90" workbookViewId="0">
      <selection activeCell="B18" sqref="B18"/>
    </sheetView>
  </sheetViews>
  <sheetFormatPr defaultColWidth="9.140625" defaultRowHeight="15" x14ac:dyDescent="0.25"/>
  <cols>
    <col min="1" max="1" width="76.42578125" customWidth="1"/>
    <col min="2" max="5" width="20.7109375" style="3" customWidth="1"/>
    <col min="6" max="6" width="89.42578125" style="3" customWidth="1"/>
    <col min="7" max="7" width="51.7109375" customWidth="1"/>
    <col min="8" max="8" width="15" style="3" customWidth="1"/>
    <col min="9" max="9" width="15" customWidth="1"/>
    <col min="10" max="10" width="15" style="3" customWidth="1"/>
    <col min="11" max="11" width="15" customWidth="1"/>
    <col min="12" max="12" width="15" style="3" customWidth="1"/>
    <col min="13" max="13" width="15" customWidth="1"/>
    <col min="14" max="14" width="15" style="3" customWidth="1"/>
    <col min="15" max="15" width="15" customWidth="1"/>
    <col min="16" max="16" width="15" style="3" customWidth="1"/>
    <col min="17" max="17" width="15" customWidth="1"/>
    <col min="18" max="18" width="15" style="3" customWidth="1"/>
    <col min="19" max="19" width="15" customWidth="1"/>
  </cols>
  <sheetData>
    <row r="1" spans="1:22" ht="26.25" x14ac:dyDescent="0.4">
      <c r="A1" s="37" t="s">
        <v>0</v>
      </c>
      <c r="G1" s="65"/>
    </row>
    <row r="2" spans="1:22" ht="28.5" customHeight="1" x14ac:dyDescent="0.3">
      <c r="A2" s="1" t="s">
        <v>1</v>
      </c>
      <c r="B2" s="66"/>
      <c r="C2" s="66"/>
      <c r="D2" s="66"/>
      <c r="E2" s="66"/>
      <c r="G2" s="65"/>
    </row>
    <row r="3" spans="1:22" ht="28.5" customHeight="1" x14ac:dyDescent="0.3">
      <c r="A3" s="1" t="s">
        <v>79</v>
      </c>
      <c r="B3" s="59">
        <v>0</v>
      </c>
      <c r="C3" s="65"/>
      <c r="D3" s="65"/>
      <c r="E3" s="65"/>
      <c r="F3" s="65"/>
      <c r="G3" s="65"/>
    </row>
    <row r="4" spans="1:22" ht="28.5" customHeight="1" x14ac:dyDescent="0.3">
      <c r="A4" s="1" t="s">
        <v>2</v>
      </c>
      <c r="B4" s="4">
        <v>50</v>
      </c>
      <c r="C4" s="65"/>
      <c r="D4" s="65"/>
      <c r="E4" s="65"/>
      <c r="F4" s="65"/>
      <c r="G4" s="65"/>
    </row>
    <row r="5" spans="1:22" ht="28.5" customHeight="1" x14ac:dyDescent="0.3">
      <c r="A5" s="1" t="s">
        <v>43</v>
      </c>
      <c r="B5" s="55">
        <v>44652</v>
      </c>
      <c r="C5" s="68"/>
      <c r="D5" s="67" t="s">
        <v>80</v>
      </c>
      <c r="E5" s="67"/>
      <c r="F5" s="67"/>
      <c r="G5" s="67"/>
    </row>
    <row r="6" spans="1:22" ht="28.5" customHeight="1" x14ac:dyDescent="0.3">
      <c r="A6" s="1" t="s">
        <v>44</v>
      </c>
      <c r="B6" s="55">
        <v>46023</v>
      </c>
      <c r="C6" s="68"/>
      <c r="D6" s="67"/>
      <c r="E6" s="67"/>
      <c r="F6" s="67"/>
      <c r="G6" s="67"/>
    </row>
    <row r="7" spans="1:22" ht="135.75" customHeight="1" x14ac:dyDescent="0.3">
      <c r="A7" s="69"/>
      <c r="B7" s="69"/>
      <c r="C7" s="68"/>
      <c r="D7" s="67"/>
      <c r="E7" s="67"/>
      <c r="F7" s="67"/>
      <c r="G7" s="67"/>
    </row>
    <row r="8" spans="1:22" ht="56.25" customHeight="1" x14ac:dyDescent="0.25">
      <c r="A8" s="70" t="s">
        <v>3</v>
      </c>
      <c r="B8" s="5" t="s">
        <v>45</v>
      </c>
      <c r="C8" s="5" t="s">
        <v>46</v>
      </c>
      <c r="D8" s="5" t="s">
        <v>47</v>
      </c>
      <c r="E8" s="6" t="s">
        <v>48</v>
      </c>
      <c r="F8" s="71" t="s">
        <v>5</v>
      </c>
      <c r="G8" s="3"/>
      <c r="H8"/>
      <c r="I8" s="3"/>
      <c r="J8"/>
      <c r="K8" s="3"/>
      <c r="L8"/>
      <c r="M8" s="3"/>
      <c r="N8"/>
      <c r="O8" s="3"/>
      <c r="P8"/>
      <c r="Q8" s="3"/>
      <c r="R8"/>
    </row>
    <row r="9" spans="1:22" ht="15.75" customHeight="1" x14ac:dyDescent="0.25">
      <c r="A9" s="70"/>
      <c r="B9" s="7">
        <f>B5</f>
        <v>44652</v>
      </c>
      <c r="C9" s="7">
        <f>IF(EDATE(B9,12)&gt;$B$6,"Udenfor projekt slut",EDATE(B9,12))</f>
        <v>45017</v>
      </c>
      <c r="D9" s="7">
        <f>IF(EDATE(B9,24)&gt;$B$6,"Udenfor projekt slut",EDATE(B9,24))</f>
        <v>45383</v>
      </c>
      <c r="E9" s="7">
        <f>IF(EDATE(B9,36)&gt;$B$6,"Udenfor projekt slut",EDATE(B9,36))</f>
        <v>45748</v>
      </c>
      <c r="F9" s="71"/>
      <c r="G9" s="3"/>
      <c r="H9"/>
      <c r="I9" s="3"/>
      <c r="J9"/>
      <c r="K9" s="3"/>
      <c r="L9"/>
      <c r="M9" s="3"/>
      <c r="N9"/>
      <c r="O9" s="3"/>
      <c r="P9"/>
      <c r="Q9" s="3"/>
      <c r="R9"/>
    </row>
    <row r="10" spans="1:22" ht="16.5" customHeight="1" x14ac:dyDescent="0.25">
      <c r="A10" s="70"/>
      <c r="B10" s="8">
        <f>MIN(EDATE(B9,12)-1,$B$6)</f>
        <v>45016</v>
      </c>
      <c r="C10" s="8">
        <f>IFERROR(MIN(EDATE(C9,12)-1,$B$6),"Udenfor projekt slut")</f>
        <v>45382</v>
      </c>
      <c r="D10" s="8">
        <f>IFERROR(MIN(EDATE(D9,12)-1,$B$6),"Udenfor projekt slut")</f>
        <v>45747</v>
      </c>
      <c r="E10" s="8">
        <f>IFERROR(MIN(EDATE(E9,12)-1,$B$6),"Udenfor projekt slut")</f>
        <v>46023</v>
      </c>
      <c r="F10" s="71"/>
      <c r="G10" s="3"/>
      <c r="H10"/>
      <c r="I10" s="3"/>
      <c r="J10"/>
      <c r="K10" s="3"/>
      <c r="L10"/>
      <c r="M10" s="3"/>
      <c r="N10"/>
      <c r="O10" s="3"/>
      <c r="P10"/>
      <c r="Q10" s="3"/>
      <c r="R10"/>
      <c r="T10" s="3"/>
      <c r="V10" s="3"/>
    </row>
    <row r="11" spans="1:22" ht="15.75" x14ac:dyDescent="0.25">
      <c r="A11" s="9" t="s">
        <v>57</v>
      </c>
      <c r="B11" s="10" t="s">
        <v>6</v>
      </c>
      <c r="C11" s="10" t="s">
        <v>6</v>
      </c>
      <c r="D11" s="10" t="s">
        <v>6</v>
      </c>
      <c r="E11" s="10" t="s">
        <v>6</v>
      </c>
      <c r="F11" s="11"/>
      <c r="G11" s="36" t="s">
        <v>76</v>
      </c>
      <c r="T11" s="3"/>
    </row>
    <row r="12" spans="1:22" x14ac:dyDescent="0.25">
      <c r="A12" s="12" t="s">
        <v>7</v>
      </c>
      <c r="B12" s="13"/>
      <c r="C12" s="13"/>
      <c r="D12" s="13"/>
      <c r="E12" s="13"/>
      <c r="F12" s="14"/>
      <c r="T12" s="3"/>
    </row>
    <row r="13" spans="1:22" x14ac:dyDescent="0.25">
      <c r="A13" s="15" t="s">
        <v>8</v>
      </c>
      <c r="B13" s="17">
        <v>0</v>
      </c>
      <c r="C13" s="17">
        <v>0</v>
      </c>
      <c r="D13" s="17">
        <v>0</v>
      </c>
      <c r="E13" s="17">
        <v>0</v>
      </c>
      <c r="F13" s="18"/>
      <c r="H13"/>
      <c r="I13" s="3"/>
      <c r="J13"/>
      <c r="K13" s="3"/>
      <c r="L13"/>
      <c r="M13" s="3"/>
      <c r="N13"/>
      <c r="O13" s="3"/>
      <c r="P13"/>
      <c r="Q13" s="3"/>
      <c r="R13"/>
      <c r="S13" s="3"/>
      <c r="U13" s="3"/>
    </row>
    <row r="14" spans="1:22" x14ac:dyDescent="0.25">
      <c r="A14" s="15" t="s">
        <v>9</v>
      </c>
      <c r="B14" s="17">
        <v>0</v>
      </c>
      <c r="C14" s="17">
        <v>0</v>
      </c>
      <c r="D14" s="17">
        <v>0</v>
      </c>
      <c r="E14" s="17">
        <v>0</v>
      </c>
      <c r="F14" s="18"/>
      <c r="H14"/>
      <c r="I14" s="3"/>
      <c r="J14"/>
      <c r="K14" s="3"/>
      <c r="L14"/>
      <c r="M14" s="3"/>
      <c r="N14"/>
      <c r="O14" s="3"/>
      <c r="P14"/>
      <c r="Q14" s="3"/>
      <c r="R14"/>
      <c r="S14" s="3"/>
      <c r="U14" s="3"/>
    </row>
    <row r="15" spans="1:22" x14ac:dyDescent="0.25">
      <c r="A15" s="15" t="s">
        <v>10</v>
      </c>
      <c r="B15" s="17">
        <v>0</v>
      </c>
      <c r="C15" s="17">
        <v>0</v>
      </c>
      <c r="D15" s="17">
        <v>0</v>
      </c>
      <c r="E15" s="17">
        <v>0</v>
      </c>
      <c r="F15" s="18"/>
      <c r="H15" s="16"/>
      <c r="I15" s="19"/>
      <c r="J15" s="16"/>
      <c r="K15" s="19"/>
      <c r="L15" s="16"/>
      <c r="M15" s="19"/>
      <c r="N15" s="16"/>
      <c r="O15" s="19"/>
      <c r="P15" s="16"/>
      <c r="Q15" s="19"/>
      <c r="R15" s="16"/>
    </row>
    <row r="16" spans="1:22" x14ac:dyDescent="0.25">
      <c r="A16" s="15" t="s">
        <v>49</v>
      </c>
      <c r="B16" s="17">
        <v>0</v>
      </c>
      <c r="C16" s="17">
        <v>0</v>
      </c>
      <c r="D16" s="17">
        <v>0</v>
      </c>
      <c r="E16" s="17">
        <v>0</v>
      </c>
      <c r="F16" s="17"/>
      <c r="G16" s="19"/>
      <c r="H16" s="16"/>
      <c r="I16" s="19"/>
      <c r="J16" s="16"/>
      <c r="K16" s="19"/>
      <c r="L16" s="16"/>
      <c r="M16" s="19"/>
      <c r="N16" s="16"/>
      <c r="O16" s="19"/>
      <c r="P16" s="16"/>
      <c r="Q16" s="19"/>
      <c r="R16" s="16"/>
    </row>
    <row r="17" spans="1:18" x14ac:dyDescent="0.25">
      <c r="A17" s="15" t="s">
        <v>11</v>
      </c>
      <c r="B17" s="17">
        <v>0</v>
      </c>
      <c r="C17" s="17">
        <v>0</v>
      </c>
      <c r="D17" s="17">
        <v>0</v>
      </c>
      <c r="E17" s="17">
        <v>0</v>
      </c>
      <c r="F17" s="17"/>
      <c r="G17" s="19"/>
      <c r="H17" s="16"/>
      <c r="I17" s="19"/>
      <c r="J17" s="16"/>
      <c r="K17" s="19"/>
      <c r="L17" s="16"/>
      <c r="M17" s="19"/>
      <c r="N17" s="16"/>
      <c r="O17" s="19"/>
      <c r="P17" s="16"/>
      <c r="Q17" s="19"/>
      <c r="R17" s="16"/>
    </row>
    <row r="18" spans="1:18" x14ac:dyDescent="0.25">
      <c r="A18" s="15" t="s">
        <v>12</v>
      </c>
      <c r="B18" s="17">
        <v>0</v>
      </c>
      <c r="C18" s="17">
        <v>0</v>
      </c>
      <c r="D18" s="17">
        <v>0</v>
      </c>
      <c r="E18" s="17">
        <v>0</v>
      </c>
      <c r="F18" s="17"/>
      <c r="G18" s="19"/>
      <c r="H18" s="16"/>
      <c r="I18" s="19"/>
      <c r="J18" s="16"/>
      <c r="K18" s="19"/>
      <c r="L18" s="16"/>
      <c r="M18" s="19"/>
      <c r="N18" s="16"/>
      <c r="O18" s="19"/>
      <c r="P18" s="16"/>
      <c r="Q18" s="19"/>
      <c r="R18" s="16"/>
    </row>
    <row r="19" spans="1:18" x14ac:dyDescent="0.25">
      <c r="A19" s="15" t="s">
        <v>50</v>
      </c>
      <c r="B19" s="17">
        <v>0</v>
      </c>
      <c r="C19" s="17">
        <v>0</v>
      </c>
      <c r="D19" s="17">
        <v>0</v>
      </c>
      <c r="E19" s="17">
        <v>0</v>
      </c>
      <c r="F19" s="17"/>
      <c r="G19" s="19"/>
      <c r="H19" s="16"/>
      <c r="I19" s="19"/>
      <c r="J19" s="16"/>
      <c r="K19" s="19"/>
      <c r="L19" s="16"/>
      <c r="M19" s="19"/>
      <c r="N19" s="16"/>
      <c r="O19" s="19"/>
      <c r="P19" s="16"/>
      <c r="Q19" s="19"/>
      <c r="R19" s="16"/>
    </row>
    <row r="20" spans="1:18" x14ac:dyDescent="0.25">
      <c r="A20" s="15" t="s">
        <v>51</v>
      </c>
      <c r="B20" s="17">
        <v>0</v>
      </c>
      <c r="C20" s="17">
        <v>0</v>
      </c>
      <c r="D20" s="17">
        <v>0</v>
      </c>
      <c r="E20" s="17">
        <v>0</v>
      </c>
      <c r="F20" s="17"/>
      <c r="G20" s="19"/>
      <c r="H20" s="16"/>
      <c r="I20" s="19"/>
      <c r="J20" s="16"/>
      <c r="K20" s="19"/>
      <c r="L20" s="16"/>
      <c r="M20" s="19"/>
      <c r="N20" s="16"/>
      <c r="O20" s="19"/>
      <c r="P20" s="16"/>
      <c r="Q20" s="19"/>
      <c r="R20" s="16"/>
    </row>
    <row r="21" spans="1:18" x14ac:dyDescent="0.25">
      <c r="A21" s="15" t="s">
        <v>52</v>
      </c>
      <c r="B21" s="17">
        <v>0</v>
      </c>
      <c r="C21" s="17">
        <v>0</v>
      </c>
      <c r="D21" s="17">
        <v>0</v>
      </c>
      <c r="E21" s="17">
        <v>0</v>
      </c>
      <c r="F21" s="17"/>
      <c r="G21" s="19"/>
      <c r="H21" s="16"/>
      <c r="I21" s="19"/>
      <c r="J21" s="16"/>
      <c r="K21" s="19"/>
      <c r="L21" s="16"/>
      <c r="M21" s="19"/>
      <c r="N21" s="16"/>
      <c r="O21" s="19"/>
      <c r="P21" s="16"/>
      <c r="Q21" s="19"/>
      <c r="R21" s="16"/>
    </row>
    <row r="22" spans="1:18" x14ac:dyDescent="0.25">
      <c r="A22" s="15" t="s">
        <v>53</v>
      </c>
      <c r="B22" s="17">
        <v>0</v>
      </c>
      <c r="C22" s="17">
        <v>0</v>
      </c>
      <c r="D22" s="17">
        <v>0</v>
      </c>
      <c r="E22" s="17">
        <v>0</v>
      </c>
      <c r="F22" s="17"/>
      <c r="G22" s="19"/>
      <c r="H22" s="16"/>
      <c r="I22" s="19"/>
      <c r="J22" s="16"/>
      <c r="K22" s="19"/>
      <c r="L22" s="16"/>
      <c r="M22" s="19"/>
      <c r="N22" s="16"/>
      <c r="O22" s="19"/>
      <c r="P22" s="16"/>
      <c r="Q22" s="19"/>
      <c r="R22" s="16"/>
    </row>
    <row r="23" spans="1:18" x14ac:dyDescent="0.25">
      <c r="A23" s="15" t="s">
        <v>54</v>
      </c>
      <c r="B23" s="17">
        <v>0</v>
      </c>
      <c r="C23" s="17">
        <v>0</v>
      </c>
      <c r="D23" s="17">
        <v>0</v>
      </c>
      <c r="E23" s="17">
        <v>0</v>
      </c>
      <c r="F23" s="17"/>
      <c r="G23" s="19"/>
      <c r="H23" s="16"/>
      <c r="I23" s="19"/>
      <c r="J23" s="16"/>
      <c r="K23" s="19"/>
      <c r="L23" s="16"/>
      <c r="M23" s="19"/>
      <c r="N23" s="16"/>
      <c r="O23" s="19"/>
      <c r="P23" s="16"/>
      <c r="Q23" s="19"/>
      <c r="R23" s="16"/>
    </row>
    <row r="24" spans="1:18" x14ac:dyDescent="0.25">
      <c r="A24" s="15" t="s">
        <v>55</v>
      </c>
      <c r="B24" s="17">
        <v>0</v>
      </c>
      <c r="C24" s="17">
        <v>0</v>
      </c>
      <c r="D24" s="17">
        <v>0</v>
      </c>
      <c r="E24" s="17">
        <v>0</v>
      </c>
      <c r="F24" s="17"/>
      <c r="G24" s="19"/>
      <c r="H24" s="16"/>
      <c r="I24" s="19"/>
      <c r="J24" s="16"/>
      <c r="K24" s="19"/>
      <c r="L24" s="16"/>
      <c r="M24" s="19"/>
      <c r="N24" s="16"/>
      <c r="O24" s="19"/>
      <c r="P24" s="16"/>
      <c r="Q24" s="19"/>
      <c r="R24" s="16"/>
    </row>
    <row r="25" spans="1:18" x14ac:dyDescent="0.25">
      <c r="A25" s="15" t="s">
        <v>56</v>
      </c>
      <c r="B25" s="17">
        <v>0</v>
      </c>
      <c r="C25" s="17">
        <v>0</v>
      </c>
      <c r="D25" s="17">
        <v>0</v>
      </c>
      <c r="E25" s="17">
        <v>0</v>
      </c>
      <c r="F25" s="17"/>
      <c r="G25" s="19"/>
      <c r="H25" s="16"/>
      <c r="I25" s="19"/>
      <c r="J25" s="16"/>
      <c r="K25" s="19"/>
      <c r="L25" s="16"/>
      <c r="M25" s="19"/>
      <c r="N25" s="16"/>
      <c r="O25" s="19"/>
      <c r="P25" s="16"/>
      <c r="Q25" s="19"/>
      <c r="R25" s="16"/>
    </row>
    <row r="26" spans="1:18" x14ac:dyDescent="0.25">
      <c r="A26" s="15" t="s">
        <v>13</v>
      </c>
      <c r="B26" s="16">
        <f t="shared" ref="B26:E26" si="0">ROUND(B13*0.44,2)</f>
        <v>0</v>
      </c>
      <c r="C26" s="16">
        <f t="shared" si="0"/>
        <v>0</v>
      </c>
      <c r="D26" s="16">
        <f t="shared" si="0"/>
        <v>0</v>
      </c>
      <c r="E26" s="16">
        <f t="shared" si="0"/>
        <v>0</v>
      </c>
      <c r="F26" s="20"/>
      <c r="G26" s="19"/>
      <c r="H26" s="16"/>
      <c r="I26" s="19"/>
      <c r="J26" s="16"/>
      <c r="K26" s="19"/>
      <c r="L26" s="16"/>
      <c r="M26" s="19"/>
      <c r="N26" s="16"/>
      <c r="O26" s="19"/>
      <c r="P26" s="16"/>
      <c r="Q26" s="19"/>
      <c r="R26" s="16"/>
    </row>
    <row r="27" spans="1:18" x14ac:dyDescent="0.25">
      <c r="A27" s="15" t="s">
        <v>14</v>
      </c>
      <c r="B27" s="16">
        <f t="shared" ref="B27:E27" si="1">ROUND(B14*0.18,2)</f>
        <v>0</v>
      </c>
      <c r="C27" s="16">
        <f t="shared" si="1"/>
        <v>0</v>
      </c>
      <c r="D27" s="16">
        <f t="shared" si="1"/>
        <v>0</v>
      </c>
      <c r="E27" s="16">
        <f t="shared" si="1"/>
        <v>0</v>
      </c>
      <c r="F27" s="20"/>
      <c r="G27" s="19"/>
      <c r="H27" s="16"/>
      <c r="I27" s="19"/>
      <c r="J27" s="16"/>
      <c r="K27" s="19"/>
      <c r="L27" s="16"/>
      <c r="M27" s="19"/>
      <c r="N27" s="16"/>
      <c r="O27" s="19"/>
      <c r="P27" s="16"/>
      <c r="Q27" s="19"/>
      <c r="R27" s="16"/>
    </row>
    <row r="28" spans="1:18" x14ac:dyDescent="0.25">
      <c r="A28" s="15" t="s">
        <v>42</v>
      </c>
      <c r="B28" s="17">
        <v>0</v>
      </c>
      <c r="C28" s="17">
        <v>0</v>
      </c>
      <c r="D28" s="17">
        <v>0</v>
      </c>
      <c r="E28" s="17">
        <v>0</v>
      </c>
      <c r="F28" s="17"/>
      <c r="G28" s="19"/>
      <c r="H28" s="16"/>
      <c r="I28" s="19"/>
      <c r="J28" s="16"/>
      <c r="K28" s="19"/>
      <c r="L28" s="16"/>
      <c r="M28" s="19"/>
      <c r="N28" s="16"/>
      <c r="O28" s="19"/>
      <c r="P28" s="16"/>
      <c r="Q28" s="19"/>
      <c r="R28" s="16"/>
    </row>
    <row r="29" spans="1:18" x14ac:dyDescent="0.25">
      <c r="A29" s="21" t="s">
        <v>15</v>
      </c>
      <c r="B29" s="19">
        <f t="shared" ref="B29:E29" si="2">SUM(B13:B27)-B28</f>
        <v>0</v>
      </c>
      <c r="C29" s="19">
        <f t="shared" si="2"/>
        <v>0</v>
      </c>
      <c r="D29" s="19">
        <f t="shared" si="2"/>
        <v>0</v>
      </c>
      <c r="E29" s="19">
        <f t="shared" si="2"/>
        <v>0</v>
      </c>
      <c r="F29" s="22"/>
    </row>
    <row r="30" spans="1:18" s="24" customFormat="1" ht="15.75" x14ac:dyDescent="0.25">
      <c r="A30" s="9" t="s">
        <v>67</v>
      </c>
      <c r="B30" s="23"/>
      <c r="C30" s="23"/>
      <c r="D30" s="23"/>
      <c r="E30" s="23"/>
      <c r="F30" s="23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24" customFormat="1" x14ac:dyDescent="0.25">
      <c r="A31" s="15" t="s">
        <v>16</v>
      </c>
      <c r="B31" s="16">
        <f>MIN(ROUND(B29*($B4/100),2),IF(B10=$B$6,100%,90%)*$B$3)</f>
        <v>0</v>
      </c>
      <c r="C31" s="16">
        <f t="shared" ref="C31:E31" si="3">MIN(ROUND(C29*($B4/100),2),IF(C10=$B$6,100%,90%)*$B$3)</f>
        <v>0</v>
      </c>
      <c r="D31" s="16">
        <f t="shared" si="3"/>
        <v>0</v>
      </c>
      <c r="E31" s="16">
        <f t="shared" si="3"/>
        <v>0</v>
      </c>
      <c r="F31" s="22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x14ac:dyDescent="0.25">
      <c r="A32" s="25" t="s">
        <v>17</v>
      </c>
      <c r="B32" s="26"/>
      <c r="C32" s="26"/>
      <c r="D32" s="26"/>
      <c r="E32" s="26"/>
      <c r="F32" s="26"/>
      <c r="G32" s="19"/>
      <c r="H32" s="16"/>
      <c r="I32" s="19"/>
      <c r="J32" s="16"/>
      <c r="K32" s="19"/>
      <c r="L32" s="16"/>
      <c r="M32" s="19"/>
      <c r="N32" s="16"/>
      <c r="O32" s="19"/>
      <c r="P32" s="16"/>
      <c r="Q32" s="19"/>
      <c r="R32" s="16"/>
    </row>
    <row r="33" spans="1:18" x14ac:dyDescent="0.25">
      <c r="A33" s="15" t="s">
        <v>68</v>
      </c>
      <c r="B33" s="17">
        <v>0</v>
      </c>
      <c r="C33" s="17">
        <v>0</v>
      </c>
      <c r="D33" s="17">
        <v>0</v>
      </c>
      <c r="E33" s="17">
        <v>0</v>
      </c>
      <c r="F33" s="17"/>
      <c r="G33" s="19"/>
      <c r="H33" s="16"/>
      <c r="I33" s="19"/>
      <c r="J33" s="16"/>
      <c r="K33" s="19"/>
      <c r="L33" s="16"/>
      <c r="M33" s="19"/>
      <c r="N33" s="16"/>
      <c r="O33" s="19"/>
      <c r="P33" s="16"/>
      <c r="Q33" s="19"/>
      <c r="R33" s="16"/>
    </row>
    <row r="34" spans="1:18" x14ac:dyDescent="0.25">
      <c r="A34" s="15" t="s">
        <v>69</v>
      </c>
      <c r="B34" s="17">
        <v>0</v>
      </c>
      <c r="C34" s="17">
        <v>0</v>
      </c>
      <c r="D34" s="17">
        <v>0</v>
      </c>
      <c r="E34" s="17">
        <v>0</v>
      </c>
      <c r="F34" s="17"/>
      <c r="G34" s="19"/>
      <c r="H34" s="16"/>
      <c r="I34" s="19"/>
      <c r="J34" s="16"/>
      <c r="K34" s="19"/>
      <c r="L34" s="16"/>
      <c r="M34" s="19"/>
      <c r="N34" s="16"/>
      <c r="O34" s="19"/>
      <c r="P34" s="16"/>
      <c r="Q34" s="19"/>
      <c r="R34" s="16"/>
    </row>
    <row r="35" spans="1:18" x14ac:dyDescent="0.25">
      <c r="A35" s="15" t="s">
        <v>70</v>
      </c>
      <c r="B35" s="17">
        <v>0</v>
      </c>
      <c r="C35" s="17">
        <v>0</v>
      </c>
      <c r="D35" s="17">
        <v>0</v>
      </c>
      <c r="E35" s="17">
        <v>0</v>
      </c>
      <c r="F35" s="17"/>
      <c r="G35" s="19"/>
      <c r="H35" s="16"/>
      <c r="I35" s="19"/>
      <c r="J35" s="16"/>
      <c r="K35" s="19"/>
      <c r="L35" s="16"/>
      <c r="M35" s="19"/>
      <c r="N35" s="16"/>
      <c r="O35" s="19"/>
      <c r="P35" s="16"/>
      <c r="Q35" s="19"/>
      <c r="R35" s="16"/>
    </row>
    <row r="36" spans="1:18" x14ac:dyDescent="0.25">
      <c r="A36" s="15" t="s">
        <v>71</v>
      </c>
      <c r="B36" s="17">
        <v>0</v>
      </c>
      <c r="C36" s="17">
        <v>0</v>
      </c>
      <c r="D36" s="17">
        <v>0</v>
      </c>
      <c r="E36" s="17">
        <v>0</v>
      </c>
      <c r="F36" s="17"/>
    </row>
    <row r="37" spans="1:18" x14ac:dyDescent="0.25">
      <c r="A37" s="15" t="s">
        <v>18</v>
      </c>
      <c r="B37" s="40">
        <f>SUM(B33:B36)</f>
        <v>0</v>
      </c>
      <c r="C37" s="40">
        <f t="shared" ref="C37:E37" si="4">SUM(C33:C36)</f>
        <v>0</v>
      </c>
      <c r="D37" s="40">
        <f t="shared" si="4"/>
        <v>0</v>
      </c>
      <c r="E37" s="40">
        <f t="shared" si="4"/>
        <v>0</v>
      </c>
      <c r="F37"/>
      <c r="G37" s="19"/>
      <c r="H37" s="16"/>
      <c r="I37" s="19"/>
      <c r="J37" s="16"/>
      <c r="K37" s="19"/>
      <c r="L37" s="16"/>
      <c r="M37" s="19"/>
      <c r="N37" s="16"/>
      <c r="O37" s="19"/>
      <c r="P37" s="16"/>
      <c r="Q37" s="19"/>
      <c r="R37" s="16"/>
    </row>
    <row r="38" spans="1:18" s="3" customFormat="1" x14ac:dyDescent="0.25">
      <c r="A38" s="25" t="s">
        <v>19</v>
      </c>
      <c r="B38" s="13">
        <f>B29-B31-B37</f>
        <v>0</v>
      </c>
      <c r="C38" s="13">
        <f t="shared" ref="C38:E38" si="5">C29-C31-C37</f>
        <v>0</v>
      </c>
      <c r="D38" s="13">
        <f t="shared" si="5"/>
        <v>0</v>
      </c>
      <c r="E38" s="13">
        <f t="shared" si="5"/>
        <v>0</v>
      </c>
      <c r="F38" s="13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3" customFormat="1" x14ac:dyDescent="0.25">
      <c r="A39" s="15" t="s">
        <v>72</v>
      </c>
      <c r="B39" s="17">
        <v>0</v>
      </c>
      <c r="C39" s="17">
        <v>0</v>
      </c>
      <c r="D39" s="17">
        <v>0</v>
      </c>
      <c r="E39" s="17">
        <v>0</v>
      </c>
      <c r="F39" s="17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5">
      <c r="A40" s="15" t="s">
        <v>73</v>
      </c>
      <c r="B40" s="17">
        <v>0</v>
      </c>
      <c r="C40" s="17">
        <v>0</v>
      </c>
      <c r="D40" s="17">
        <v>0</v>
      </c>
      <c r="E40" s="17">
        <v>0</v>
      </c>
      <c r="F40" s="17"/>
    </row>
    <row r="41" spans="1:18" x14ac:dyDescent="0.25">
      <c r="A41" s="15" t="s">
        <v>20</v>
      </c>
      <c r="B41" s="16">
        <f t="shared" ref="B41:E41" si="6">B39+B40</f>
        <v>0</v>
      </c>
      <c r="C41" s="16">
        <f t="shared" si="6"/>
        <v>0</v>
      </c>
      <c r="D41" s="16">
        <f t="shared" si="6"/>
        <v>0</v>
      </c>
      <c r="E41" s="16">
        <f t="shared" si="6"/>
        <v>0</v>
      </c>
      <c r="F41" s="20"/>
      <c r="G41" s="19"/>
      <c r="H41" s="16"/>
      <c r="I41" s="19"/>
      <c r="J41" s="16"/>
      <c r="K41" s="19"/>
      <c r="L41" s="16"/>
      <c r="M41" s="19"/>
      <c r="N41" s="16"/>
      <c r="O41" s="19"/>
      <c r="P41" s="16"/>
      <c r="Q41" s="19"/>
      <c r="R41" s="16"/>
    </row>
    <row r="42" spans="1:18" x14ac:dyDescent="0.25">
      <c r="A42" s="28" t="s">
        <v>21</v>
      </c>
      <c r="B42" s="29">
        <f>B31+B37+B41</f>
        <v>0</v>
      </c>
      <c r="C42" s="29">
        <f t="shared" ref="C42:E42" si="7">C31+C37+C41</f>
        <v>0</v>
      </c>
      <c r="D42" s="29">
        <f t="shared" si="7"/>
        <v>0</v>
      </c>
      <c r="E42" s="29">
        <f t="shared" si="7"/>
        <v>0</v>
      </c>
      <c r="F42"/>
      <c r="G42" s="3"/>
      <c r="H42"/>
      <c r="I42" s="3"/>
      <c r="J42"/>
      <c r="K42" s="3"/>
      <c r="L42"/>
      <c r="M42" s="3"/>
      <c r="N42"/>
      <c r="O42" s="3"/>
      <c r="P42"/>
      <c r="Q42" s="3"/>
      <c r="R42"/>
    </row>
    <row r="43" spans="1:18" x14ac:dyDescent="0.25">
      <c r="A43" t="s">
        <v>22</v>
      </c>
      <c r="B43" s="30" t="str">
        <f>IF(B29=B42,"Ja","Nej")</f>
        <v>Ja</v>
      </c>
      <c r="C43" s="30" t="str">
        <f>IF(C29=C42,"Ja","Nej")</f>
        <v>Ja</v>
      </c>
      <c r="D43" s="30" t="str">
        <f>IF(D29=D42,"Ja","Nej")</f>
        <v>Ja</v>
      </c>
      <c r="E43" s="30" t="str">
        <f>IF(E29=E42,"Ja","Nej")</f>
        <v>Ja</v>
      </c>
      <c r="F43"/>
      <c r="G43" s="3"/>
      <c r="H43"/>
      <c r="I43" s="3"/>
      <c r="J43"/>
      <c r="K43" s="3"/>
      <c r="L43"/>
      <c r="M43" s="3"/>
      <c r="N43"/>
      <c r="O43" s="3"/>
      <c r="P43"/>
      <c r="R43"/>
    </row>
    <row r="44" spans="1:18" x14ac:dyDescent="0.25">
      <c r="B44" s="30"/>
      <c r="C44" s="30"/>
      <c r="D44" s="30"/>
      <c r="E44" s="30"/>
      <c r="F44"/>
      <c r="G44" s="3"/>
      <c r="H44"/>
      <c r="I44" s="3"/>
      <c r="J44"/>
      <c r="K44" s="3"/>
      <c r="L44"/>
      <c r="M44" s="3"/>
      <c r="N44"/>
      <c r="O44" s="3"/>
      <c r="P44"/>
      <c r="R44"/>
    </row>
    <row r="45" spans="1:18" ht="15.75" x14ac:dyDescent="0.25">
      <c r="A45" s="31"/>
      <c r="B45" s="39" t="s">
        <v>45</v>
      </c>
      <c r="C45" s="39" t="s">
        <v>74</v>
      </c>
      <c r="D45" s="39" t="s">
        <v>47</v>
      </c>
      <c r="E45" s="39" t="s">
        <v>48</v>
      </c>
      <c r="F45"/>
      <c r="G45" s="3"/>
      <c r="H45"/>
      <c r="I45" s="3"/>
      <c r="J45"/>
      <c r="K45" s="3"/>
      <c r="L45"/>
      <c r="M45" s="3"/>
      <c r="N45"/>
      <c r="P45"/>
      <c r="R45"/>
    </row>
    <row r="46" spans="1:18" ht="15.75" x14ac:dyDescent="0.25">
      <c r="A46" s="31"/>
      <c r="B46" s="2">
        <f t="shared" ref="B46:E47" si="8">B9</f>
        <v>44652</v>
      </c>
      <c r="C46" s="2">
        <f t="shared" si="8"/>
        <v>45017</v>
      </c>
      <c r="D46" s="2">
        <f t="shared" si="8"/>
        <v>45383</v>
      </c>
      <c r="E46" s="2">
        <f t="shared" si="8"/>
        <v>45748</v>
      </c>
      <c r="F46"/>
      <c r="G46" s="3"/>
      <c r="H46"/>
      <c r="I46" s="3"/>
      <c r="J46"/>
      <c r="K46" s="3"/>
      <c r="L46"/>
      <c r="M46" s="3"/>
      <c r="N46"/>
      <c r="P46"/>
      <c r="R46"/>
    </row>
    <row r="47" spans="1:18" ht="21" x14ac:dyDescent="0.35">
      <c r="A47" s="42" t="s">
        <v>75</v>
      </c>
      <c r="B47" s="2">
        <f t="shared" si="8"/>
        <v>45016</v>
      </c>
      <c r="C47" s="2">
        <f t="shared" si="8"/>
        <v>45382</v>
      </c>
      <c r="D47" s="2">
        <f t="shared" si="8"/>
        <v>45747</v>
      </c>
      <c r="E47" s="2">
        <f t="shared" si="8"/>
        <v>46023</v>
      </c>
      <c r="F47"/>
      <c r="G47" s="3"/>
      <c r="H47"/>
      <c r="I47" s="3"/>
      <c r="J47"/>
      <c r="K47" s="3"/>
      <c r="L47"/>
      <c r="M47" s="3"/>
      <c r="N47"/>
      <c r="P47"/>
      <c r="R47"/>
    </row>
    <row r="48" spans="1:18" ht="15.75" x14ac:dyDescent="0.25">
      <c r="A48" s="9" t="s">
        <v>57</v>
      </c>
      <c r="B48" s="10" t="s">
        <v>6</v>
      </c>
      <c r="C48" s="10" t="s">
        <v>6</v>
      </c>
      <c r="D48" s="10" t="s">
        <v>6</v>
      </c>
      <c r="E48" s="10" t="s">
        <v>6</v>
      </c>
      <c r="F48"/>
      <c r="G48" s="3"/>
      <c r="H48"/>
      <c r="I48" s="3"/>
      <c r="J48"/>
      <c r="K48" s="3"/>
      <c r="L48"/>
      <c r="M48" s="3"/>
      <c r="N48"/>
      <c r="P48"/>
      <c r="R48"/>
    </row>
    <row r="49" spans="1:18" x14ac:dyDescent="0.25">
      <c r="A49" s="12" t="s">
        <v>7</v>
      </c>
      <c r="B49" s="13"/>
      <c r="C49" s="13"/>
      <c r="D49" s="13"/>
      <c r="E49" s="13"/>
      <c r="F49"/>
      <c r="G49" s="3"/>
      <c r="H49"/>
      <c r="I49" s="3"/>
      <c r="J49"/>
      <c r="K49" s="3"/>
      <c r="L49"/>
      <c r="M49" s="3"/>
      <c r="N49"/>
      <c r="P49"/>
      <c r="R49"/>
    </row>
    <row r="50" spans="1:18" x14ac:dyDescent="0.25">
      <c r="A50" s="15" t="s">
        <v>8</v>
      </c>
      <c r="B50" s="17">
        <v>0</v>
      </c>
      <c r="C50" s="17">
        <v>0</v>
      </c>
      <c r="D50" s="17">
        <v>0</v>
      </c>
      <c r="E50" s="17">
        <v>0</v>
      </c>
      <c r="F50"/>
      <c r="G50" s="3"/>
      <c r="H50"/>
      <c r="I50" s="3"/>
      <c r="J50"/>
      <c r="K50" s="3"/>
      <c r="L50"/>
      <c r="M50" s="3"/>
      <c r="N50"/>
      <c r="P50"/>
      <c r="R50"/>
    </row>
    <row r="51" spans="1:18" x14ac:dyDescent="0.25">
      <c r="A51" s="15" t="s">
        <v>9</v>
      </c>
      <c r="B51" s="17">
        <v>0</v>
      </c>
      <c r="C51" s="17">
        <v>0</v>
      </c>
      <c r="D51" s="17">
        <v>0</v>
      </c>
      <c r="E51" s="17">
        <v>0</v>
      </c>
      <c r="F51"/>
      <c r="G51" s="3"/>
      <c r="H51"/>
      <c r="I51" s="3"/>
      <c r="J51"/>
      <c r="K51" s="3"/>
      <c r="L51"/>
      <c r="M51" s="3"/>
      <c r="N51"/>
      <c r="P51"/>
      <c r="R51"/>
    </row>
    <row r="52" spans="1:18" x14ac:dyDescent="0.25">
      <c r="A52" s="15" t="s">
        <v>10</v>
      </c>
      <c r="B52" s="17">
        <v>0</v>
      </c>
      <c r="C52" s="17">
        <v>0</v>
      </c>
      <c r="D52" s="17">
        <v>0</v>
      </c>
      <c r="E52" s="17">
        <v>0</v>
      </c>
      <c r="F52"/>
      <c r="G52" s="3"/>
      <c r="H52"/>
      <c r="I52" s="3"/>
      <c r="J52"/>
      <c r="K52" s="3"/>
      <c r="L52"/>
      <c r="M52" s="3"/>
      <c r="N52"/>
      <c r="P52"/>
      <c r="R52"/>
    </row>
    <row r="53" spans="1:18" x14ac:dyDescent="0.25">
      <c r="A53" s="15" t="s">
        <v>49</v>
      </c>
      <c r="B53" s="17">
        <v>0</v>
      </c>
      <c r="C53" s="17">
        <v>0</v>
      </c>
      <c r="D53" s="17">
        <v>0</v>
      </c>
      <c r="E53" s="17">
        <v>0</v>
      </c>
      <c r="F53"/>
      <c r="G53" s="3"/>
      <c r="H53"/>
      <c r="I53" s="3"/>
      <c r="J53"/>
      <c r="K53" s="3"/>
      <c r="L53"/>
      <c r="M53" s="3"/>
      <c r="N53"/>
      <c r="P53"/>
      <c r="R53"/>
    </row>
    <row r="54" spans="1:18" x14ac:dyDescent="0.25">
      <c r="A54" s="15" t="s">
        <v>11</v>
      </c>
      <c r="B54" s="17">
        <v>0</v>
      </c>
      <c r="C54" s="17">
        <v>0</v>
      </c>
      <c r="D54" s="17">
        <v>0</v>
      </c>
      <c r="E54" s="17">
        <v>0</v>
      </c>
      <c r="F54"/>
      <c r="G54" s="3"/>
      <c r="H54"/>
      <c r="I54" s="3"/>
      <c r="J54"/>
      <c r="K54" s="3"/>
      <c r="L54"/>
      <c r="M54" s="3"/>
      <c r="N54"/>
      <c r="P54"/>
      <c r="R54"/>
    </row>
    <row r="55" spans="1:18" x14ac:dyDescent="0.25">
      <c r="A55" s="15" t="s">
        <v>12</v>
      </c>
      <c r="B55" s="17">
        <v>0</v>
      </c>
      <c r="C55" s="17">
        <v>0</v>
      </c>
      <c r="D55" s="17">
        <v>0</v>
      </c>
      <c r="E55" s="17">
        <v>0</v>
      </c>
      <c r="F55"/>
      <c r="G55" s="3"/>
      <c r="H55"/>
      <c r="I55" s="3"/>
      <c r="J55"/>
      <c r="K55" s="3"/>
      <c r="L55"/>
      <c r="M55" s="3"/>
      <c r="N55"/>
      <c r="P55"/>
      <c r="R55"/>
    </row>
    <row r="56" spans="1:18" x14ac:dyDescent="0.25">
      <c r="A56" s="15" t="s">
        <v>50</v>
      </c>
      <c r="B56" s="17">
        <v>0</v>
      </c>
      <c r="C56" s="17">
        <v>0</v>
      </c>
      <c r="D56" s="17">
        <v>0</v>
      </c>
      <c r="E56" s="17">
        <v>0</v>
      </c>
      <c r="F56"/>
      <c r="G56" s="3"/>
      <c r="H56"/>
      <c r="I56" s="3"/>
      <c r="J56"/>
      <c r="K56" s="3"/>
      <c r="L56"/>
      <c r="M56" s="3"/>
      <c r="N56"/>
      <c r="P56"/>
      <c r="R56"/>
    </row>
    <row r="57" spans="1:18" x14ac:dyDescent="0.25">
      <c r="A57" s="15" t="s">
        <v>51</v>
      </c>
      <c r="B57" s="17">
        <v>0</v>
      </c>
      <c r="C57" s="17">
        <v>0</v>
      </c>
      <c r="D57" s="17">
        <v>0</v>
      </c>
      <c r="E57" s="17">
        <v>0</v>
      </c>
      <c r="F57"/>
      <c r="G57" s="3"/>
      <c r="H57"/>
      <c r="I57" s="3"/>
      <c r="J57"/>
      <c r="K57" s="3"/>
      <c r="L57"/>
      <c r="M57" s="3"/>
      <c r="N57"/>
      <c r="P57"/>
      <c r="R57"/>
    </row>
    <row r="58" spans="1:18" x14ac:dyDescent="0.25">
      <c r="A58" s="15" t="s">
        <v>52</v>
      </c>
      <c r="B58" s="17">
        <v>0</v>
      </c>
      <c r="C58" s="17">
        <v>0</v>
      </c>
      <c r="D58" s="17">
        <v>0</v>
      </c>
      <c r="E58" s="17">
        <v>0</v>
      </c>
      <c r="F58"/>
      <c r="G58" s="3"/>
      <c r="H58"/>
      <c r="I58" s="3"/>
      <c r="J58"/>
      <c r="K58" s="3"/>
      <c r="L58"/>
      <c r="M58" s="3"/>
      <c r="N58"/>
      <c r="P58"/>
      <c r="R58"/>
    </row>
    <row r="59" spans="1:18" x14ac:dyDescent="0.25">
      <c r="A59" s="15" t="s">
        <v>53</v>
      </c>
      <c r="B59" s="17">
        <v>0</v>
      </c>
      <c r="C59" s="17">
        <v>0</v>
      </c>
      <c r="D59" s="17">
        <v>0</v>
      </c>
      <c r="E59" s="17">
        <v>0</v>
      </c>
      <c r="F59"/>
      <c r="G59" s="3"/>
      <c r="H59"/>
      <c r="I59" s="3"/>
      <c r="J59"/>
      <c r="K59" s="3"/>
      <c r="L59"/>
      <c r="M59" s="3"/>
      <c r="N59"/>
      <c r="P59"/>
      <c r="R59"/>
    </row>
    <row r="60" spans="1:18" x14ac:dyDescent="0.25">
      <c r="A60" s="15" t="s">
        <v>54</v>
      </c>
      <c r="B60" s="17">
        <v>0</v>
      </c>
      <c r="C60" s="17">
        <v>0</v>
      </c>
      <c r="D60" s="17">
        <v>0</v>
      </c>
      <c r="E60" s="17">
        <v>0</v>
      </c>
      <c r="F60"/>
      <c r="G60" s="3"/>
      <c r="H60"/>
      <c r="I60" s="3"/>
      <c r="J60"/>
      <c r="K60" s="3"/>
      <c r="L60"/>
      <c r="M60" s="3"/>
      <c r="N60"/>
      <c r="P60"/>
      <c r="R60"/>
    </row>
    <row r="61" spans="1:18" x14ac:dyDescent="0.25">
      <c r="A61" s="15" t="s">
        <v>55</v>
      </c>
      <c r="B61" s="17">
        <v>0</v>
      </c>
      <c r="C61" s="17">
        <v>0</v>
      </c>
      <c r="D61" s="17">
        <v>0</v>
      </c>
      <c r="E61" s="17">
        <v>0</v>
      </c>
      <c r="F61"/>
      <c r="G61" s="3"/>
      <c r="H61"/>
      <c r="I61" s="3"/>
      <c r="J61"/>
      <c r="K61" s="3"/>
      <c r="L61"/>
      <c r="M61" s="3"/>
      <c r="N61"/>
      <c r="P61"/>
      <c r="R61"/>
    </row>
    <row r="62" spans="1:18" x14ac:dyDescent="0.25">
      <c r="A62" s="15" t="s">
        <v>56</v>
      </c>
      <c r="B62" s="17">
        <v>0</v>
      </c>
      <c r="C62" s="17">
        <v>0</v>
      </c>
      <c r="D62" s="17">
        <v>0</v>
      </c>
      <c r="E62" s="17">
        <v>0</v>
      </c>
      <c r="F62"/>
      <c r="G62" s="3"/>
      <c r="H62"/>
      <c r="I62" s="3"/>
      <c r="J62"/>
      <c r="K62" s="3"/>
      <c r="L62"/>
      <c r="M62" s="3"/>
      <c r="N62"/>
      <c r="P62"/>
      <c r="R62"/>
    </row>
    <row r="63" spans="1:18" x14ac:dyDescent="0.25">
      <c r="A63" s="15" t="s">
        <v>13</v>
      </c>
      <c r="B63" s="16">
        <f t="shared" ref="B63:E63" si="9">ROUND(B50*0.44,2)</f>
        <v>0</v>
      </c>
      <c r="C63" s="16">
        <f t="shared" si="9"/>
        <v>0</v>
      </c>
      <c r="D63" s="16">
        <f t="shared" si="9"/>
        <v>0</v>
      </c>
      <c r="E63" s="16">
        <f t="shared" si="9"/>
        <v>0</v>
      </c>
      <c r="F63"/>
      <c r="G63" s="3"/>
      <c r="H63"/>
      <c r="I63" s="3"/>
      <c r="J63"/>
      <c r="K63" s="3"/>
      <c r="L63"/>
      <c r="M63" s="3"/>
      <c r="N63"/>
      <c r="P63"/>
      <c r="R63"/>
    </row>
    <row r="64" spans="1:18" x14ac:dyDescent="0.25">
      <c r="A64" s="15" t="s">
        <v>14</v>
      </c>
      <c r="B64" s="16">
        <f t="shared" ref="B64:E64" si="10">ROUND(B51*0.18,2)</f>
        <v>0</v>
      </c>
      <c r="C64" s="16">
        <f t="shared" si="10"/>
        <v>0</v>
      </c>
      <c r="D64" s="16">
        <f t="shared" si="10"/>
        <v>0</v>
      </c>
      <c r="E64" s="16">
        <f t="shared" si="10"/>
        <v>0</v>
      </c>
      <c r="F64"/>
      <c r="G64" s="3"/>
      <c r="H64"/>
      <c r="I64" s="3"/>
      <c r="J64"/>
      <c r="K64" s="3"/>
      <c r="L64"/>
      <c r="M64" s="3"/>
      <c r="N64"/>
      <c r="P64"/>
      <c r="R64"/>
    </row>
    <row r="65" spans="1:18" x14ac:dyDescent="0.25">
      <c r="A65" s="15" t="s">
        <v>42</v>
      </c>
      <c r="B65" s="17">
        <v>0</v>
      </c>
      <c r="C65" s="17">
        <v>0</v>
      </c>
      <c r="D65" s="17">
        <v>0</v>
      </c>
      <c r="E65" s="17">
        <v>0</v>
      </c>
      <c r="F65"/>
      <c r="G65" s="3"/>
      <c r="H65"/>
      <c r="I65" s="3"/>
      <c r="J65"/>
      <c r="K65" s="3"/>
      <c r="L65"/>
      <c r="M65" s="3"/>
      <c r="N65"/>
      <c r="P65"/>
      <c r="R65"/>
    </row>
    <row r="66" spans="1:18" x14ac:dyDescent="0.25">
      <c r="A66" s="21" t="s">
        <v>15</v>
      </c>
      <c r="B66" s="19">
        <f t="shared" ref="B66:E66" si="11">SUM(B50:B64)-B65</f>
        <v>0</v>
      </c>
      <c r="C66" s="19">
        <f t="shared" si="11"/>
        <v>0</v>
      </c>
      <c r="D66" s="19">
        <f t="shared" si="11"/>
        <v>0</v>
      </c>
      <c r="E66" s="19">
        <f t="shared" si="11"/>
        <v>0</v>
      </c>
      <c r="F66"/>
      <c r="G66" s="3"/>
      <c r="H66"/>
      <c r="I66" s="3"/>
      <c r="J66"/>
      <c r="K66" s="3"/>
      <c r="L66"/>
      <c r="M66" s="3"/>
      <c r="N66"/>
      <c r="P66"/>
      <c r="R66"/>
    </row>
    <row r="67" spans="1:18" ht="15.75" x14ac:dyDescent="0.25">
      <c r="A67" s="9" t="s">
        <v>67</v>
      </c>
      <c r="B67" s="23"/>
      <c r="C67" s="23"/>
      <c r="D67" s="23"/>
      <c r="E67" s="23"/>
      <c r="F67"/>
      <c r="G67" s="3"/>
      <c r="H67"/>
      <c r="I67" s="3"/>
      <c r="J67"/>
      <c r="K67" s="3"/>
      <c r="L67"/>
      <c r="M67" s="3"/>
      <c r="N67"/>
      <c r="P67"/>
      <c r="R67"/>
    </row>
    <row r="68" spans="1:18" x14ac:dyDescent="0.25">
      <c r="A68" s="15" t="s">
        <v>16</v>
      </c>
      <c r="B68" s="60">
        <f>MIN(ROUND(B66*($B4/100),2),IF(B47=$B$6,100%,90%)*$B$3)</f>
        <v>0</v>
      </c>
      <c r="C68" s="60">
        <f t="shared" ref="C68:E68" si="12">MIN(ROUND(C66*($B4/100),2),IF(C47=$B$6,100%,90%)*$B$3)</f>
        <v>0</v>
      </c>
      <c r="D68" s="60">
        <f t="shared" si="12"/>
        <v>0</v>
      </c>
      <c r="E68" s="60">
        <f t="shared" si="12"/>
        <v>0</v>
      </c>
      <c r="F68"/>
      <c r="G68" s="3"/>
      <c r="H68"/>
      <c r="I68" s="3"/>
      <c r="J68"/>
      <c r="K68" s="3"/>
      <c r="L68"/>
      <c r="M68" s="3"/>
      <c r="N68"/>
      <c r="O68" s="3"/>
      <c r="P68"/>
      <c r="R68"/>
    </row>
    <row r="69" spans="1:18" x14ac:dyDescent="0.25">
      <c r="A69" s="25" t="s">
        <v>17</v>
      </c>
      <c r="B69" s="26"/>
      <c r="C69" s="26"/>
      <c r="D69" s="26"/>
      <c r="E69" s="26"/>
      <c r="F69"/>
      <c r="G69" s="3"/>
      <c r="H69"/>
      <c r="I69" s="3"/>
      <c r="J69"/>
      <c r="K69" s="3"/>
      <c r="L69"/>
      <c r="M69" s="3"/>
      <c r="N69"/>
      <c r="O69" s="3"/>
      <c r="P69"/>
      <c r="R69"/>
    </row>
    <row r="70" spans="1:18" x14ac:dyDescent="0.25">
      <c r="A70" s="15" t="s">
        <v>68</v>
      </c>
      <c r="B70" s="17">
        <v>0</v>
      </c>
      <c r="C70" s="17">
        <v>0</v>
      </c>
      <c r="D70" s="17">
        <v>0</v>
      </c>
      <c r="E70" s="17">
        <v>0</v>
      </c>
      <c r="F70"/>
      <c r="G70" s="3"/>
      <c r="H70"/>
      <c r="I70" s="3"/>
      <c r="J70"/>
      <c r="K70" s="3"/>
      <c r="L70"/>
      <c r="M70" s="3"/>
      <c r="N70"/>
      <c r="O70" s="3"/>
      <c r="P70"/>
      <c r="R70"/>
    </row>
    <row r="71" spans="1:18" x14ac:dyDescent="0.25">
      <c r="A71" s="15" t="s">
        <v>69</v>
      </c>
      <c r="B71" s="17">
        <v>0</v>
      </c>
      <c r="C71" s="17">
        <v>0</v>
      </c>
      <c r="D71" s="17">
        <v>0</v>
      </c>
      <c r="E71" s="17">
        <v>0</v>
      </c>
      <c r="F71"/>
      <c r="G71" s="3"/>
      <c r="H71"/>
      <c r="I71" s="3"/>
      <c r="J71"/>
      <c r="K71" s="3"/>
      <c r="L71"/>
      <c r="M71" s="3"/>
      <c r="N71"/>
      <c r="O71" s="3"/>
      <c r="P71"/>
      <c r="Q71" s="3"/>
      <c r="R71"/>
    </row>
    <row r="72" spans="1:18" x14ac:dyDescent="0.25">
      <c r="A72" s="15" t="s">
        <v>70</v>
      </c>
      <c r="B72" s="17">
        <v>0</v>
      </c>
      <c r="C72" s="17">
        <v>0</v>
      </c>
      <c r="D72" s="17">
        <v>0</v>
      </c>
      <c r="E72" s="17">
        <v>0</v>
      </c>
      <c r="F72"/>
      <c r="G72" s="3"/>
      <c r="H72"/>
      <c r="I72" s="3"/>
      <c r="J72"/>
      <c r="K72" s="3"/>
      <c r="L72"/>
      <c r="M72" s="3"/>
      <c r="N72"/>
      <c r="O72" s="3"/>
      <c r="P72"/>
      <c r="Q72" s="3"/>
      <c r="R72"/>
    </row>
    <row r="73" spans="1:18" x14ac:dyDescent="0.25">
      <c r="A73" s="15" t="s">
        <v>71</v>
      </c>
      <c r="B73" s="17">
        <v>0</v>
      </c>
      <c r="C73" s="17">
        <v>0</v>
      </c>
      <c r="D73" s="17">
        <v>0</v>
      </c>
      <c r="E73" s="17">
        <v>0</v>
      </c>
      <c r="F73"/>
      <c r="G73" s="3"/>
      <c r="H73"/>
      <c r="I73" s="3"/>
      <c r="J73"/>
      <c r="K73" s="3"/>
      <c r="L73"/>
      <c r="M73" s="3"/>
      <c r="N73"/>
      <c r="O73" s="3"/>
      <c r="P73"/>
      <c r="Q73" s="3"/>
      <c r="R73"/>
    </row>
    <row r="74" spans="1:18" x14ac:dyDescent="0.25">
      <c r="A74" s="15" t="s">
        <v>18</v>
      </c>
      <c r="B74" s="40">
        <f>SUM(B70:B73)</f>
        <v>0</v>
      </c>
      <c r="C74" s="40">
        <f t="shared" ref="C74:E74" si="13">SUM(C70:C73)</f>
        <v>0</v>
      </c>
      <c r="D74" s="40">
        <f t="shared" si="13"/>
        <v>0</v>
      </c>
      <c r="E74" s="40">
        <f t="shared" si="13"/>
        <v>0</v>
      </c>
      <c r="F74"/>
      <c r="G74" s="3"/>
      <c r="H74"/>
      <c r="I74" s="3"/>
      <c r="J74"/>
      <c r="K74" s="3"/>
      <c r="L74"/>
      <c r="M74" s="3"/>
      <c r="N74"/>
      <c r="O74" s="3"/>
      <c r="P74"/>
      <c r="Q74" s="3"/>
      <c r="R74"/>
    </row>
    <row r="75" spans="1:18" x14ac:dyDescent="0.25">
      <c r="A75" s="25" t="s">
        <v>19</v>
      </c>
      <c r="B75" s="13">
        <f>B66-B68-B74</f>
        <v>0</v>
      </c>
      <c r="C75" s="13">
        <f>C66-C68-C74</f>
        <v>0</v>
      </c>
      <c r="D75" s="13">
        <f>D66-D68-D74</f>
        <v>0</v>
      </c>
      <c r="E75" s="13">
        <f>E66-E68-E74</f>
        <v>0</v>
      </c>
      <c r="F75"/>
      <c r="G75" s="3"/>
      <c r="H75"/>
      <c r="I75" s="3"/>
      <c r="J75"/>
      <c r="K75" s="3"/>
      <c r="L75"/>
      <c r="M75" s="3"/>
      <c r="N75"/>
      <c r="O75" s="3"/>
      <c r="P75"/>
      <c r="Q75" s="3"/>
      <c r="R75"/>
    </row>
    <row r="76" spans="1:18" x14ac:dyDescent="0.25">
      <c r="A76" s="15" t="s">
        <v>72</v>
      </c>
      <c r="B76" s="17">
        <v>0</v>
      </c>
      <c r="C76" s="17">
        <v>0</v>
      </c>
      <c r="D76" s="17">
        <v>0</v>
      </c>
      <c r="E76" s="17">
        <v>0</v>
      </c>
      <c r="F76"/>
      <c r="G76" s="3"/>
      <c r="H76"/>
      <c r="I76" s="3"/>
      <c r="J76"/>
      <c r="K76" s="3"/>
      <c r="L76"/>
      <c r="M76" s="3"/>
      <c r="N76"/>
      <c r="O76" s="3"/>
      <c r="P76"/>
      <c r="Q76" s="3"/>
      <c r="R76"/>
    </row>
    <row r="77" spans="1:18" x14ac:dyDescent="0.25">
      <c r="A77" s="15" t="s">
        <v>73</v>
      </c>
      <c r="B77" s="17">
        <v>0</v>
      </c>
      <c r="C77" s="17">
        <v>0</v>
      </c>
      <c r="D77" s="17">
        <v>0</v>
      </c>
      <c r="E77" s="17">
        <v>0</v>
      </c>
      <c r="F77"/>
      <c r="G77" s="3"/>
      <c r="H77"/>
      <c r="I77" s="3"/>
      <c r="J77"/>
      <c r="K77" s="3"/>
      <c r="L77"/>
      <c r="M77" s="3"/>
      <c r="N77"/>
      <c r="O77" s="3"/>
      <c r="P77"/>
      <c r="Q77" s="3"/>
      <c r="R77"/>
    </row>
    <row r="78" spans="1:18" x14ac:dyDescent="0.25">
      <c r="A78" s="15" t="s">
        <v>20</v>
      </c>
      <c r="B78" s="16">
        <f t="shared" ref="B78:E78" si="14">B76+B77</f>
        <v>0</v>
      </c>
      <c r="C78" s="16">
        <f t="shared" si="14"/>
        <v>0</v>
      </c>
      <c r="D78" s="16">
        <f t="shared" si="14"/>
        <v>0</v>
      </c>
      <c r="E78" s="16">
        <f t="shared" si="14"/>
        <v>0</v>
      </c>
      <c r="F78"/>
      <c r="G78" s="3"/>
      <c r="H78"/>
      <c r="I78" s="3"/>
      <c r="J78"/>
      <c r="K78" s="3"/>
      <c r="L78"/>
      <c r="M78" s="3"/>
      <c r="N78"/>
      <c r="O78" s="3"/>
      <c r="P78"/>
      <c r="Q78" s="3"/>
      <c r="R78"/>
    </row>
    <row r="79" spans="1:18" x14ac:dyDescent="0.25">
      <c r="A79" s="28" t="s">
        <v>21</v>
      </c>
      <c r="B79" s="29">
        <f>B68+B74+B78</f>
        <v>0</v>
      </c>
      <c r="C79" s="29">
        <f>C68+C74+C78</f>
        <v>0</v>
      </c>
      <c r="D79" s="29">
        <f>D68+D74+D78</f>
        <v>0</v>
      </c>
      <c r="E79" s="29">
        <f>E68+E74+E78</f>
        <v>0</v>
      </c>
      <c r="F79"/>
      <c r="G79" s="3"/>
      <c r="H79"/>
      <c r="I79" s="3"/>
      <c r="J79"/>
      <c r="K79" s="3"/>
      <c r="L79"/>
      <c r="M79" s="3"/>
      <c r="N79"/>
      <c r="O79" s="3"/>
      <c r="P79"/>
      <c r="Q79" s="3"/>
      <c r="R79"/>
    </row>
    <row r="80" spans="1:18" x14ac:dyDescent="0.25">
      <c r="A80" t="s">
        <v>22</v>
      </c>
      <c r="B80" s="30" t="str">
        <f>IF(B66=B79,"Ja","Nej")</f>
        <v>Ja</v>
      </c>
      <c r="C80" s="30" t="str">
        <f>IF(C66=C79,"Ja","Nej")</f>
        <v>Ja</v>
      </c>
      <c r="D80" s="30" t="str">
        <f>IF(D66=D79,"Ja","Nej")</f>
        <v>Ja</v>
      </c>
      <c r="E80" s="30" t="str">
        <f>IF(E66=E79,"Ja","Nej")</f>
        <v>Ja</v>
      </c>
      <c r="F80"/>
      <c r="G80" s="3"/>
      <c r="H80"/>
      <c r="I80" s="3"/>
      <c r="J80"/>
      <c r="K80" s="3"/>
      <c r="L80"/>
      <c r="M80" s="3"/>
      <c r="N80"/>
      <c r="O80" s="3"/>
      <c r="P80"/>
      <c r="Q80" s="3"/>
      <c r="R80"/>
    </row>
    <row r="83" spans="1:6" x14ac:dyDescent="0.25">
      <c r="A83" t="s">
        <v>23</v>
      </c>
      <c r="B83" s="32">
        <v>0</v>
      </c>
      <c r="C83" s="3" t="s">
        <v>24</v>
      </c>
    </row>
    <row r="85" spans="1:6" x14ac:dyDescent="0.25">
      <c r="A85" s="65"/>
    </row>
    <row r="86" spans="1:6" x14ac:dyDescent="0.25">
      <c r="A86" s="65"/>
    </row>
    <row r="87" spans="1:6" x14ac:dyDescent="0.25">
      <c r="A87" s="65"/>
    </row>
    <row r="88" spans="1:6" x14ac:dyDescent="0.25">
      <c r="A88" s="53" t="s">
        <v>25</v>
      </c>
    </row>
    <row r="90" spans="1:6" x14ac:dyDescent="0.25">
      <c r="A90" s="3" t="s">
        <v>26</v>
      </c>
    </row>
    <row r="91" spans="1:6" x14ac:dyDescent="0.25">
      <c r="A91" s="64" t="s">
        <v>27</v>
      </c>
      <c r="B91" s="64"/>
      <c r="C91" s="64"/>
      <c r="D91" s="64"/>
    </row>
    <row r="92" spans="1:6" x14ac:dyDescent="0.25">
      <c r="A92" s="33" t="s">
        <v>28</v>
      </c>
      <c r="B92" s="33"/>
      <c r="C92" s="33"/>
      <c r="D92" s="33"/>
      <c r="E92" s="33"/>
      <c r="F92" s="34"/>
    </row>
    <row r="93" spans="1:6" x14ac:dyDescent="0.25">
      <c r="A93" s="35" t="s">
        <v>78</v>
      </c>
      <c r="B93" s="36"/>
      <c r="C93" s="36"/>
      <c r="D93" s="36"/>
      <c r="E93" s="36"/>
    </row>
  </sheetData>
  <sheetProtection algorithmName="SHA-512" hashValue="2cd5jY9JDVPkZJFFkM6usX/2cofabX0PrcAmuCfPjpxp5H9lsMOZknhePa0B0MShICyoJ05EZPlwmdi/LaJwpQ==" saltValue="eQ/s/H4gwYRRUPTzeMitFQ==" spinCount="100000" sheet="1" selectLockedCells="1"/>
  <mergeCells count="11">
    <mergeCell ref="A91:D91"/>
    <mergeCell ref="A85:A87"/>
    <mergeCell ref="B2:E2"/>
    <mergeCell ref="D5:G7"/>
    <mergeCell ref="G1:G4"/>
    <mergeCell ref="C4:F4"/>
    <mergeCell ref="C5:C7"/>
    <mergeCell ref="A7:B7"/>
    <mergeCell ref="A8:A10"/>
    <mergeCell ref="F8:F10"/>
    <mergeCell ref="C3:F3"/>
  </mergeCells>
  <conditionalFormatting sqref="B43:E44 B80:E80">
    <cfRule type="cellIs" dxfId="10" priority="7" operator="equal">
      <formula>"Ja"</formula>
    </cfRule>
    <cfRule type="cellIs" dxfId="9" priority="8" operator="equal">
      <formula>"Nej"</formula>
    </cfRule>
  </conditionalFormatting>
  <conditionalFormatting sqref="B40 D40:E40">
    <cfRule type="cellIs" dxfId="8" priority="9" operator="lessThan">
      <formula>C5</formula>
    </cfRule>
  </conditionalFormatting>
  <conditionalFormatting sqref="B43:E44">
    <cfRule type="iconSet" priority="35">
      <iconSet>
        <cfvo type="percent" val="0"/>
        <cfvo type="percent" val="33"/>
        <cfvo type="percent" val="67"/>
      </iconSet>
    </cfRule>
  </conditionalFormatting>
  <conditionalFormatting sqref="B80:E80">
    <cfRule type="iconSet" priority="38">
      <iconSet>
        <cfvo type="percent" val="0"/>
        <cfvo type="percent" val="33"/>
        <cfvo type="percent" val="67"/>
      </iconSet>
    </cfRule>
  </conditionalFormatting>
  <conditionalFormatting sqref="B39:E39">
    <cfRule type="cellIs" dxfId="7" priority="39" operator="lessThan">
      <formula>#REF!</formula>
    </cfRule>
  </conditionalFormatting>
  <dataValidations count="2">
    <dataValidation type="decimal" allowBlank="1" showInputMessage="1" showErrorMessage="1" sqref="B4" xr:uid="{8EEF5283-AAA4-4E80-97D9-5230AAE4F41B}">
      <formula1>0</formula1>
      <formula2>100</formula2>
    </dataValidation>
    <dataValidation type="decimal" errorStyle="warning" allowBlank="1" showErrorMessage="1" errorTitle="OBS" error="Der er beregnet mere støtte i en periode, end der er givet i samlet tilsagn. " sqref="B31:E31" xr:uid="{B845DCD5-BF7E-4356-B099-33247E29D828}">
      <formula1>0</formula1>
      <formula2>B3</formula2>
    </dataValidation>
  </dataValidations>
  <pageMargins left="0.7" right="0.7" top="0.75" bottom="0.75" header="0.3" footer="0.3"/>
  <pageSetup paperSize="9" scale="69" orientation="landscape" r:id="rId1"/>
  <headerFooter>
    <oddHeader>&amp;LAkkumuleret budgetforslag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4B620B5-FC00-48E8-8013-1D3A15B7FCF0}">
            <xm:f>NOT(ISERROR(SEARCH("Nej",B43)))</xm:f>
            <xm:f>"Nej"</xm:f>
            <x14:dxf>
              <font>
                <color rgb="FF9C0006"/>
              </font>
            </x14:dxf>
          </x14:cfRule>
          <xm:sqref>B43:E44 B80:E80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0129D-1AAF-49A0-A752-CD3B4FAE3E86}">
  <dimension ref="A1:BO842"/>
  <sheetViews>
    <sheetView showGridLines="0" zoomScale="90" zoomScaleNormal="90" workbookViewId="0">
      <selection activeCell="A19" sqref="A19"/>
    </sheetView>
  </sheetViews>
  <sheetFormatPr defaultColWidth="9.140625" defaultRowHeight="15" x14ac:dyDescent="0.25"/>
  <cols>
    <col min="1" max="1" width="77.7109375" bestFit="1" customWidth="1"/>
    <col min="2" max="5" width="20.7109375" customWidth="1"/>
    <col min="6" max="6" width="24.28515625" bestFit="1" customWidth="1"/>
    <col min="7" max="9" width="20.7109375" customWidth="1"/>
    <col min="10" max="10" width="19.42578125" customWidth="1"/>
    <col min="11" max="11" width="20.7109375" hidden="1" customWidth="1"/>
    <col min="12" max="12" width="132.85546875" customWidth="1"/>
  </cols>
  <sheetData>
    <row r="1" spans="1:12" ht="26.25" x14ac:dyDescent="0.25">
      <c r="A1" s="76" t="s">
        <v>40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8.75" x14ac:dyDescent="0.3">
      <c r="A2" s="1" t="s">
        <v>79</v>
      </c>
      <c r="B2" s="56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39.75" customHeight="1" x14ac:dyDescent="0.3">
      <c r="A3" s="1" t="s">
        <v>2</v>
      </c>
      <c r="B3" s="4">
        <v>50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3.5" customHeight="1" x14ac:dyDescent="0.3">
      <c r="A4" s="1"/>
      <c r="B4" s="63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210.75" customHeight="1" x14ac:dyDescent="0.3">
      <c r="A5" s="65"/>
      <c r="B5" s="65"/>
      <c r="C5" s="78" t="s">
        <v>81</v>
      </c>
      <c r="D5" s="79"/>
      <c r="E5" s="79"/>
      <c r="F5" s="79"/>
      <c r="G5" s="79"/>
      <c r="H5" s="79"/>
      <c r="I5" s="79"/>
      <c r="J5" s="79"/>
      <c r="K5" s="80"/>
      <c r="L5" s="54"/>
    </row>
    <row r="6" spans="1:12" ht="9" customHeight="1" x14ac:dyDescent="0.3">
      <c r="A6" s="57"/>
      <c r="B6" s="57"/>
      <c r="C6" s="61"/>
      <c r="D6" s="61"/>
      <c r="E6" s="61"/>
      <c r="F6" s="61"/>
      <c r="G6" s="61"/>
      <c r="H6" s="61"/>
      <c r="I6" s="61"/>
      <c r="J6" s="61"/>
      <c r="K6" s="61"/>
      <c r="L6" s="62"/>
    </row>
    <row r="7" spans="1:12" ht="15.75" x14ac:dyDescent="0.25">
      <c r="A7" s="85" t="s">
        <v>3</v>
      </c>
      <c r="B7" s="39" t="str">
        <f>'Budget og regnskab'!B8</f>
        <v>Periode 1</v>
      </c>
      <c r="C7" s="39" t="str">
        <f>'Budget og regnskab'!C8</f>
        <v>Periode 2</v>
      </c>
      <c r="D7" s="39" t="str">
        <f>'Budget og regnskab'!D8</f>
        <v>Periode 3</v>
      </c>
      <c r="E7" s="39" t="str">
        <f>'Budget og regnskab'!E8</f>
        <v>Periode 4</v>
      </c>
      <c r="F7" s="84" t="s">
        <v>41</v>
      </c>
      <c r="G7" s="84"/>
      <c r="H7" s="84"/>
      <c r="I7" s="84"/>
      <c r="J7" s="84"/>
    </row>
    <row r="8" spans="1:12" ht="26.25" customHeight="1" x14ac:dyDescent="0.25">
      <c r="A8" s="85"/>
      <c r="B8" s="2">
        <f>'Budget og regnskab'!B9</f>
        <v>44652</v>
      </c>
      <c r="C8" s="2">
        <f>'Budget og regnskab'!C9</f>
        <v>45017</v>
      </c>
      <c r="D8" s="2">
        <f>'Budget og regnskab'!D9</f>
        <v>45383</v>
      </c>
      <c r="E8" s="2">
        <f>'Budget og regnskab'!E9</f>
        <v>45748</v>
      </c>
      <c r="F8" s="84"/>
      <c r="G8" s="84"/>
      <c r="H8" s="84"/>
      <c r="I8" s="84"/>
      <c r="J8" s="84"/>
    </row>
    <row r="9" spans="1:12" ht="26.25" customHeight="1" x14ac:dyDescent="0.25">
      <c r="A9" s="85"/>
      <c r="B9" s="2">
        <f>'Budget og regnskab'!B10</f>
        <v>45016</v>
      </c>
      <c r="C9" s="2">
        <f>'Budget og regnskab'!C10</f>
        <v>45382</v>
      </c>
      <c r="D9" s="2">
        <f>'Budget og regnskab'!D10</f>
        <v>45747</v>
      </c>
      <c r="E9" s="2">
        <f>'Budget og regnskab'!E10</f>
        <v>46023</v>
      </c>
      <c r="F9" s="84"/>
      <c r="G9" s="84"/>
      <c r="H9" s="84"/>
      <c r="I9" s="84"/>
      <c r="J9" s="84"/>
    </row>
    <row r="10" spans="1:12" ht="15.75" x14ac:dyDescent="0.25">
      <c r="A10" s="9" t="s">
        <v>57</v>
      </c>
      <c r="B10" s="10" t="s">
        <v>6</v>
      </c>
      <c r="C10" s="10" t="s">
        <v>6</v>
      </c>
      <c r="D10" s="10" t="s">
        <v>6</v>
      </c>
      <c r="E10" s="10" t="s">
        <v>6</v>
      </c>
      <c r="F10" s="81"/>
      <c r="G10" s="81"/>
      <c r="H10" s="81"/>
      <c r="I10" s="81"/>
      <c r="J10" s="81"/>
    </row>
    <row r="11" spans="1:12" x14ac:dyDescent="0.25">
      <c r="A11" s="12" t="s">
        <v>7</v>
      </c>
      <c r="B11" s="13"/>
      <c r="C11" s="13"/>
      <c r="D11" s="13"/>
      <c r="E11" s="13"/>
      <c r="F11" s="82"/>
      <c r="G11" s="82"/>
      <c r="H11" s="82"/>
      <c r="I11" s="82"/>
      <c r="J11" s="82"/>
    </row>
    <row r="12" spans="1:12" x14ac:dyDescent="0.25">
      <c r="A12" s="15" t="s">
        <v>8</v>
      </c>
      <c r="B12" s="17">
        <v>0</v>
      </c>
      <c r="C12" s="17">
        <v>0</v>
      </c>
      <c r="D12" s="17">
        <v>0</v>
      </c>
      <c r="E12" s="17">
        <v>0</v>
      </c>
      <c r="F12" s="83"/>
      <c r="G12" s="83"/>
      <c r="H12" s="83"/>
      <c r="I12" s="83"/>
      <c r="J12" s="83"/>
    </row>
    <row r="13" spans="1:12" x14ac:dyDescent="0.25">
      <c r="A13" s="15" t="s">
        <v>9</v>
      </c>
      <c r="B13" s="17">
        <v>0</v>
      </c>
      <c r="C13" s="17">
        <v>0</v>
      </c>
      <c r="D13" s="17">
        <v>0</v>
      </c>
      <c r="E13" s="17">
        <v>0</v>
      </c>
      <c r="F13" s="83"/>
      <c r="G13" s="83"/>
      <c r="H13" s="83"/>
      <c r="I13" s="83"/>
      <c r="J13" s="83"/>
    </row>
    <row r="14" spans="1:12" x14ac:dyDescent="0.25">
      <c r="A14" s="15" t="s">
        <v>10</v>
      </c>
      <c r="B14" s="17">
        <v>0</v>
      </c>
      <c r="C14" s="17">
        <v>0</v>
      </c>
      <c r="D14" s="17">
        <v>0</v>
      </c>
      <c r="E14" s="17">
        <v>0</v>
      </c>
      <c r="F14" s="83"/>
      <c r="G14" s="83"/>
      <c r="H14" s="83"/>
      <c r="I14" s="83"/>
      <c r="J14" s="83"/>
    </row>
    <row r="15" spans="1:12" x14ac:dyDescent="0.25">
      <c r="A15" s="15" t="s">
        <v>49</v>
      </c>
      <c r="B15" s="17">
        <v>0</v>
      </c>
      <c r="C15" s="17">
        <v>0</v>
      </c>
      <c r="D15" s="17">
        <v>0</v>
      </c>
      <c r="E15" s="17">
        <v>0</v>
      </c>
      <c r="F15" s="72"/>
      <c r="G15" s="72"/>
      <c r="H15" s="72"/>
      <c r="I15" s="72"/>
      <c r="J15" s="72"/>
    </row>
    <row r="16" spans="1:12" x14ac:dyDescent="0.25">
      <c r="A16" s="15" t="s">
        <v>11</v>
      </c>
      <c r="B16" s="17">
        <v>0</v>
      </c>
      <c r="C16" s="17">
        <v>0</v>
      </c>
      <c r="D16" s="17">
        <v>0</v>
      </c>
      <c r="E16" s="17">
        <v>0</v>
      </c>
      <c r="F16" s="72"/>
      <c r="G16" s="72"/>
      <c r="H16" s="72"/>
      <c r="I16" s="72"/>
      <c r="J16" s="72"/>
    </row>
    <row r="17" spans="1:10" x14ac:dyDescent="0.25">
      <c r="A17" s="15" t="s">
        <v>12</v>
      </c>
      <c r="B17" s="17">
        <v>0</v>
      </c>
      <c r="C17" s="17">
        <v>0</v>
      </c>
      <c r="D17" s="17">
        <v>0</v>
      </c>
      <c r="E17" s="17">
        <v>0</v>
      </c>
      <c r="F17" s="72"/>
      <c r="G17" s="72"/>
      <c r="H17" s="72"/>
      <c r="I17" s="72"/>
      <c r="J17" s="72"/>
    </row>
    <row r="18" spans="1:10" x14ac:dyDescent="0.25">
      <c r="A18" s="15" t="s">
        <v>50</v>
      </c>
      <c r="B18" s="17">
        <v>0</v>
      </c>
      <c r="C18" s="17">
        <v>0</v>
      </c>
      <c r="D18" s="17">
        <v>0</v>
      </c>
      <c r="E18" s="17">
        <v>0</v>
      </c>
      <c r="F18" s="72"/>
      <c r="G18" s="72"/>
      <c r="H18" s="72"/>
      <c r="I18" s="72"/>
      <c r="J18" s="72"/>
    </row>
    <row r="19" spans="1:10" x14ac:dyDescent="0.25">
      <c r="A19" s="15" t="s">
        <v>51</v>
      </c>
      <c r="B19" s="17">
        <v>0</v>
      </c>
      <c r="C19" s="17">
        <v>0</v>
      </c>
      <c r="D19" s="17">
        <v>0</v>
      </c>
      <c r="E19" s="17">
        <v>0</v>
      </c>
      <c r="F19" s="72"/>
      <c r="G19" s="72"/>
      <c r="H19" s="72"/>
      <c r="I19" s="72"/>
      <c r="J19" s="72"/>
    </row>
    <row r="20" spans="1:10" x14ac:dyDescent="0.25">
      <c r="A20" s="15" t="s">
        <v>52</v>
      </c>
      <c r="B20" s="17">
        <v>0</v>
      </c>
      <c r="C20" s="17">
        <v>0</v>
      </c>
      <c r="D20" s="17">
        <v>0</v>
      </c>
      <c r="E20" s="17">
        <v>0</v>
      </c>
      <c r="F20" s="72"/>
      <c r="G20" s="72"/>
      <c r="H20" s="72"/>
      <c r="I20" s="72"/>
      <c r="J20" s="72"/>
    </row>
    <row r="21" spans="1:10" x14ac:dyDescent="0.25">
      <c r="A21" s="15" t="s">
        <v>53</v>
      </c>
      <c r="B21" s="17">
        <v>0</v>
      </c>
      <c r="C21" s="17">
        <v>0</v>
      </c>
      <c r="D21" s="17">
        <v>0</v>
      </c>
      <c r="E21" s="17">
        <v>0</v>
      </c>
      <c r="F21" s="72"/>
      <c r="G21" s="72"/>
      <c r="H21" s="72"/>
      <c r="I21" s="72"/>
      <c r="J21" s="72"/>
    </row>
    <row r="22" spans="1:10" x14ac:dyDescent="0.25">
      <c r="A22" s="15" t="s">
        <v>54</v>
      </c>
      <c r="B22" s="17">
        <v>0</v>
      </c>
      <c r="C22" s="17">
        <v>0</v>
      </c>
      <c r="D22" s="17">
        <v>0</v>
      </c>
      <c r="E22" s="17">
        <v>0</v>
      </c>
      <c r="F22" s="72"/>
      <c r="G22" s="72"/>
      <c r="H22" s="72"/>
      <c r="I22" s="72"/>
      <c r="J22" s="72"/>
    </row>
    <row r="23" spans="1:10" x14ac:dyDescent="0.25">
      <c r="A23" s="15" t="s">
        <v>55</v>
      </c>
      <c r="B23" s="17">
        <v>0</v>
      </c>
      <c r="C23" s="17">
        <v>0</v>
      </c>
      <c r="D23" s="17">
        <v>0</v>
      </c>
      <c r="E23" s="17">
        <v>0</v>
      </c>
      <c r="F23" s="72"/>
      <c r="G23" s="72"/>
      <c r="H23" s="72"/>
      <c r="I23" s="72"/>
      <c r="J23" s="72"/>
    </row>
    <row r="24" spans="1:10" x14ac:dyDescent="0.25">
      <c r="A24" s="15" t="s">
        <v>56</v>
      </c>
      <c r="B24" s="17">
        <v>0</v>
      </c>
      <c r="C24" s="17">
        <v>0</v>
      </c>
      <c r="D24" s="17">
        <v>0</v>
      </c>
      <c r="E24" s="17">
        <v>0</v>
      </c>
      <c r="F24" s="72"/>
      <c r="G24" s="72"/>
      <c r="H24" s="72"/>
      <c r="I24" s="72"/>
      <c r="J24" s="72"/>
    </row>
    <row r="25" spans="1:10" x14ac:dyDescent="0.25">
      <c r="A25" s="15" t="s">
        <v>13</v>
      </c>
      <c r="B25" s="16">
        <f t="shared" ref="B25:E25" si="0">ROUND(B12*0.44,2)</f>
        <v>0</v>
      </c>
      <c r="C25" s="16">
        <f t="shared" si="0"/>
        <v>0</v>
      </c>
      <c r="D25" s="16">
        <f t="shared" si="0"/>
        <v>0</v>
      </c>
      <c r="E25" s="16">
        <f t="shared" si="0"/>
        <v>0</v>
      </c>
      <c r="F25" s="74"/>
      <c r="G25" s="74"/>
      <c r="H25" s="74"/>
      <c r="I25" s="74"/>
      <c r="J25" s="74"/>
    </row>
    <row r="26" spans="1:10" x14ac:dyDescent="0.25">
      <c r="A26" s="15" t="s">
        <v>14</v>
      </c>
      <c r="B26" s="16">
        <f t="shared" ref="B26:E26" si="1">ROUND(B13*0.18,2)</f>
        <v>0</v>
      </c>
      <c r="C26" s="16">
        <f t="shared" si="1"/>
        <v>0</v>
      </c>
      <c r="D26" s="16">
        <f t="shared" si="1"/>
        <v>0</v>
      </c>
      <c r="E26" s="16">
        <f t="shared" si="1"/>
        <v>0</v>
      </c>
      <c r="F26" s="74"/>
      <c r="G26" s="74"/>
      <c r="H26" s="74"/>
      <c r="I26" s="74"/>
      <c r="J26" s="74"/>
    </row>
    <row r="27" spans="1:10" x14ac:dyDescent="0.25">
      <c r="A27" s="15" t="s">
        <v>42</v>
      </c>
      <c r="B27" s="17">
        <v>0</v>
      </c>
      <c r="C27" s="17">
        <v>0</v>
      </c>
      <c r="D27" s="17">
        <v>0</v>
      </c>
      <c r="E27" s="17">
        <v>0</v>
      </c>
      <c r="F27" s="72"/>
      <c r="G27" s="72"/>
      <c r="H27" s="72"/>
      <c r="I27" s="72"/>
      <c r="J27" s="72"/>
    </row>
    <row r="28" spans="1:10" x14ac:dyDescent="0.25">
      <c r="A28" s="21" t="s">
        <v>15</v>
      </c>
      <c r="B28" s="19">
        <f t="shared" ref="B28:E28" si="2">SUM(B12:B26)-B27</f>
        <v>0</v>
      </c>
      <c r="C28" s="19">
        <f t="shared" si="2"/>
        <v>0</v>
      </c>
      <c r="D28" s="19">
        <f t="shared" si="2"/>
        <v>0</v>
      </c>
      <c r="E28" s="19">
        <f t="shared" si="2"/>
        <v>0</v>
      </c>
      <c r="F28" s="22"/>
    </row>
    <row r="29" spans="1:10" ht="15.75" x14ac:dyDescent="0.25">
      <c r="A29" s="9" t="s">
        <v>67</v>
      </c>
      <c r="B29" s="23"/>
      <c r="C29" s="23"/>
      <c r="D29" s="23"/>
      <c r="E29" s="23"/>
      <c r="F29" s="75"/>
      <c r="G29" s="75"/>
      <c r="H29" s="75"/>
      <c r="I29" s="75"/>
      <c r="J29" s="75"/>
    </row>
    <row r="30" spans="1:10" x14ac:dyDescent="0.25">
      <c r="A30" s="15" t="s">
        <v>16</v>
      </c>
      <c r="B30" s="60">
        <f>MIN(ROUND(B28*($B3/100),2),IF(B9='Budget og regnskab'!$B6,100%,90%)*$B$2)</f>
        <v>0</v>
      </c>
      <c r="C30" s="60">
        <f>MIN(ROUND(C28*($B3/100),2),IF(C9='Budget og regnskab'!$B6,100%,90%)*$B$2)</f>
        <v>0</v>
      </c>
      <c r="D30" s="60">
        <f>MIN(ROUND(D28*($B3/100),2),IF(D9='Budget og regnskab'!$B6,100%,90%)*$B$2)</f>
        <v>0</v>
      </c>
      <c r="E30" s="60">
        <f>MIN(ROUND(E28*($B3/100),2),IF(E9='Budget og regnskab'!$B6,100%,90%)*$B$2)</f>
        <v>0</v>
      </c>
      <c r="F30" s="72"/>
      <c r="G30" s="72"/>
      <c r="H30" s="72"/>
      <c r="I30" s="72"/>
      <c r="J30" s="72"/>
    </row>
    <row r="31" spans="1:10" x14ac:dyDescent="0.25">
      <c r="A31" s="25" t="s">
        <v>17</v>
      </c>
      <c r="B31" s="26"/>
      <c r="C31" s="26"/>
      <c r="D31" s="26"/>
      <c r="E31" s="26"/>
      <c r="F31" s="73"/>
      <c r="G31" s="73"/>
      <c r="H31" s="73"/>
      <c r="I31" s="73"/>
      <c r="J31" s="73"/>
    </row>
    <row r="32" spans="1:10" x14ac:dyDescent="0.25">
      <c r="A32" s="15" t="s">
        <v>68</v>
      </c>
      <c r="B32" s="17">
        <v>0</v>
      </c>
      <c r="C32" s="17">
        <v>0</v>
      </c>
      <c r="D32" s="17">
        <v>0</v>
      </c>
      <c r="E32" s="17">
        <v>0</v>
      </c>
      <c r="F32" s="72"/>
      <c r="G32" s="72"/>
      <c r="H32" s="72"/>
      <c r="I32" s="72"/>
      <c r="J32" s="72"/>
    </row>
    <row r="33" spans="1:67" x14ac:dyDescent="0.25">
      <c r="A33" s="15" t="s">
        <v>69</v>
      </c>
      <c r="B33" s="17">
        <v>0</v>
      </c>
      <c r="C33" s="17">
        <v>0</v>
      </c>
      <c r="D33" s="17">
        <v>0</v>
      </c>
      <c r="E33" s="17">
        <v>0</v>
      </c>
      <c r="F33" s="72"/>
      <c r="G33" s="72"/>
      <c r="H33" s="72"/>
      <c r="I33" s="72"/>
      <c r="J33" s="72"/>
    </row>
    <row r="34" spans="1:67" x14ac:dyDescent="0.25">
      <c r="A34" s="15" t="s">
        <v>70</v>
      </c>
      <c r="B34" s="17">
        <v>0</v>
      </c>
      <c r="C34" s="17">
        <v>0</v>
      </c>
      <c r="D34" s="17">
        <v>0</v>
      </c>
      <c r="E34" s="17">
        <v>0</v>
      </c>
      <c r="F34" s="72"/>
      <c r="G34" s="72"/>
      <c r="H34" s="72"/>
      <c r="I34" s="72"/>
      <c r="J34" s="72"/>
    </row>
    <row r="35" spans="1:67" x14ac:dyDescent="0.25">
      <c r="A35" s="15" t="s">
        <v>71</v>
      </c>
      <c r="B35" s="17">
        <v>0</v>
      </c>
      <c r="C35" s="17">
        <v>0</v>
      </c>
      <c r="D35" s="17">
        <v>0</v>
      </c>
      <c r="E35" s="17">
        <v>0</v>
      </c>
      <c r="F35" s="72"/>
      <c r="G35" s="72"/>
      <c r="H35" s="72"/>
      <c r="I35" s="72"/>
      <c r="J35" s="72"/>
    </row>
    <row r="36" spans="1:67" x14ac:dyDescent="0.25">
      <c r="A36" s="15" t="s">
        <v>18</v>
      </c>
      <c r="B36" s="40">
        <f>SUM(B32:B35)</f>
        <v>0</v>
      </c>
      <c r="C36" s="40">
        <f t="shared" ref="C36:E36" si="3">SUM(C32:C35)</f>
        <v>0</v>
      </c>
      <c r="D36" s="40">
        <f t="shared" si="3"/>
        <v>0</v>
      </c>
      <c r="E36" s="40">
        <f t="shared" si="3"/>
        <v>0</v>
      </c>
      <c r="F36" s="41"/>
    </row>
    <row r="37" spans="1:67" x14ac:dyDescent="0.25">
      <c r="A37" s="25" t="s">
        <v>19</v>
      </c>
      <c r="B37" s="13">
        <f>B28-B30-B36</f>
        <v>0</v>
      </c>
      <c r="C37" s="13">
        <f>C28-C30-C36</f>
        <v>0</v>
      </c>
      <c r="D37" s="13">
        <f>D28-D30-D36</f>
        <v>0</v>
      </c>
      <c r="E37" s="13">
        <f>E28-E30-E36</f>
        <v>0</v>
      </c>
      <c r="F37" s="73"/>
      <c r="G37" s="73"/>
      <c r="H37" s="73"/>
      <c r="I37" s="73"/>
      <c r="J37" s="73"/>
    </row>
    <row r="38" spans="1:67" x14ac:dyDescent="0.25">
      <c r="A38" s="15" t="s">
        <v>72</v>
      </c>
      <c r="B38" s="17">
        <v>0</v>
      </c>
      <c r="C38" s="17">
        <v>0</v>
      </c>
      <c r="D38" s="17">
        <v>0</v>
      </c>
      <c r="E38" s="17">
        <v>0</v>
      </c>
      <c r="F38" s="72"/>
      <c r="G38" s="72"/>
      <c r="H38" s="72"/>
      <c r="I38" s="72"/>
      <c r="J38" s="72"/>
    </row>
    <row r="39" spans="1:67" x14ac:dyDescent="0.25">
      <c r="A39" s="15" t="s">
        <v>73</v>
      </c>
      <c r="B39" s="17">
        <v>0</v>
      </c>
      <c r="C39" s="17">
        <v>0</v>
      </c>
      <c r="D39" s="17">
        <v>0</v>
      </c>
      <c r="E39" s="17">
        <v>0</v>
      </c>
      <c r="F39" s="72"/>
      <c r="G39" s="72"/>
      <c r="H39" s="72"/>
      <c r="I39" s="72"/>
      <c r="J39" s="72"/>
    </row>
    <row r="40" spans="1:67" x14ac:dyDescent="0.25">
      <c r="A40" s="15" t="s">
        <v>20</v>
      </c>
      <c r="B40" s="16">
        <f t="shared" ref="B40:E40" si="4">B38+B39</f>
        <v>0</v>
      </c>
      <c r="C40" s="16">
        <f t="shared" si="4"/>
        <v>0</v>
      </c>
      <c r="D40" s="16">
        <f t="shared" si="4"/>
        <v>0</v>
      </c>
      <c r="E40" s="16">
        <f t="shared" si="4"/>
        <v>0</v>
      </c>
      <c r="F40" s="27"/>
      <c r="G40" s="65"/>
      <c r="H40" s="65"/>
      <c r="I40" s="65"/>
      <c r="J40" s="65"/>
      <c r="K40" s="65"/>
      <c r="L40" s="65"/>
      <c r="M40" s="65"/>
      <c r="N40" s="65"/>
      <c r="O40" s="65"/>
    </row>
    <row r="41" spans="1:67" x14ac:dyDescent="0.25">
      <c r="A41" s="28" t="s">
        <v>21</v>
      </c>
      <c r="B41" s="29">
        <f>B30+B36+B40</f>
        <v>0</v>
      </c>
      <c r="C41" s="29">
        <f>C30+C36+C40</f>
        <v>0</v>
      </c>
      <c r="D41" s="29">
        <f>D30+D36+D40</f>
        <v>0</v>
      </c>
      <c r="E41" s="29">
        <f>E30+E36+E40</f>
        <v>0</v>
      </c>
      <c r="F41" s="27"/>
      <c r="G41" s="65"/>
      <c r="H41" s="65"/>
      <c r="I41" s="65"/>
      <c r="J41" s="65"/>
      <c r="K41" s="65"/>
      <c r="L41" s="65"/>
      <c r="M41" s="65"/>
      <c r="N41" s="65"/>
      <c r="O41" s="65"/>
    </row>
    <row r="42" spans="1:67" x14ac:dyDescent="0.25">
      <c r="A42" t="s">
        <v>22</v>
      </c>
      <c r="B42" s="30" t="str">
        <f>IF(B28=B41,"Ja","Nej")</f>
        <v>Ja</v>
      </c>
      <c r="C42" s="30" t="str">
        <f>IF(C28=C41,"Ja","Nej")</f>
        <v>Ja</v>
      </c>
      <c r="D42" s="30" t="str">
        <f>IF(D28=D41,"Ja","Nej")</f>
        <v>Ja</v>
      </c>
      <c r="E42" s="30" t="str">
        <f>IF(E28=E41,"Ja","Nej")</f>
        <v>Ja</v>
      </c>
      <c r="F42" s="27"/>
      <c r="G42" s="65"/>
      <c r="H42" s="65"/>
      <c r="I42" s="65"/>
      <c r="J42" s="65"/>
      <c r="K42" s="65"/>
      <c r="L42" s="65"/>
      <c r="M42" s="65"/>
      <c r="N42" s="65"/>
      <c r="O42" s="65"/>
    </row>
    <row r="43" spans="1:67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</row>
    <row r="44" spans="1:67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</row>
    <row r="45" spans="1:67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</row>
    <row r="46" spans="1:67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</row>
    <row r="47" spans="1:67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</row>
    <row r="48" spans="1:67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</row>
    <row r="49" spans="1:67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</row>
    <row r="50" spans="1:67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</row>
    <row r="51" spans="1:67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</row>
    <row r="52" spans="1:67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</row>
    <row r="53" spans="1:67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</row>
    <row r="54" spans="1:67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</row>
    <row r="55" spans="1:67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</row>
    <row r="56" spans="1:67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</row>
    <row r="57" spans="1:67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</row>
    <row r="58" spans="1:67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</row>
    <row r="59" spans="1:67" x14ac:dyDescent="0.2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</row>
    <row r="60" spans="1:67" x14ac:dyDescent="0.2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</row>
    <row r="61" spans="1:67" x14ac:dyDescent="0.2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</row>
    <row r="62" spans="1:67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</row>
    <row r="63" spans="1:67" x14ac:dyDescent="0.2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</row>
    <row r="64" spans="1:67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</row>
    <row r="65" spans="1:67" x14ac:dyDescent="0.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</row>
    <row r="66" spans="1:67" x14ac:dyDescent="0.2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</row>
    <row r="67" spans="1:67" x14ac:dyDescent="0.2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</row>
    <row r="68" spans="1:67" x14ac:dyDescent="0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</row>
    <row r="69" spans="1:67" x14ac:dyDescent="0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</row>
    <row r="70" spans="1:67" x14ac:dyDescent="0.2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</row>
    <row r="71" spans="1:67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</row>
    <row r="72" spans="1:67" x14ac:dyDescent="0.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</row>
    <row r="73" spans="1:67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</row>
    <row r="74" spans="1:67" x14ac:dyDescent="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</row>
    <row r="75" spans="1:67" x14ac:dyDescent="0.2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</row>
    <row r="76" spans="1:67" x14ac:dyDescent="0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</row>
    <row r="77" spans="1:67" x14ac:dyDescent="0.2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</row>
    <row r="78" spans="1:67" x14ac:dyDescent="0.2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</row>
    <row r="79" spans="1:67" x14ac:dyDescent="0.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</row>
    <row r="80" spans="1:67" x14ac:dyDescent="0.2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</row>
    <row r="81" spans="1:67" x14ac:dyDescent="0.2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</row>
    <row r="82" spans="1:67" x14ac:dyDescent="0.2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</row>
    <row r="83" spans="1:67" x14ac:dyDescent="0.2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</row>
    <row r="84" spans="1:67" x14ac:dyDescent="0.2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</row>
    <row r="85" spans="1:67" x14ac:dyDescent="0.2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</row>
    <row r="86" spans="1:67" x14ac:dyDescent="0.2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</row>
    <row r="87" spans="1:67" x14ac:dyDescent="0.2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</row>
    <row r="88" spans="1:67" x14ac:dyDescent="0.2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</row>
    <row r="89" spans="1:67" x14ac:dyDescent="0.2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</row>
    <row r="90" spans="1:67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</row>
    <row r="91" spans="1:67" x14ac:dyDescent="0.2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</row>
    <row r="92" spans="1:67" x14ac:dyDescent="0.2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</row>
    <row r="93" spans="1:67" x14ac:dyDescent="0.2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</row>
    <row r="94" spans="1:67" x14ac:dyDescent="0.2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</row>
    <row r="95" spans="1:67" x14ac:dyDescent="0.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</row>
    <row r="96" spans="1:67" x14ac:dyDescent="0.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</row>
    <row r="97" spans="1:67" x14ac:dyDescent="0.2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</row>
    <row r="98" spans="1:67" x14ac:dyDescent="0.2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</row>
    <row r="99" spans="1:67" x14ac:dyDescent="0.2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</row>
    <row r="100" spans="1:67" x14ac:dyDescent="0.2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</row>
    <row r="101" spans="1:67" x14ac:dyDescent="0.2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</row>
    <row r="102" spans="1:67" x14ac:dyDescent="0.2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</row>
    <row r="103" spans="1:67" x14ac:dyDescent="0.2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</row>
    <row r="104" spans="1:67" x14ac:dyDescent="0.2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</row>
    <row r="105" spans="1:67" x14ac:dyDescent="0.2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</row>
    <row r="106" spans="1:67" x14ac:dyDescent="0.2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</row>
    <row r="107" spans="1:67" x14ac:dyDescent="0.2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</row>
    <row r="108" spans="1:67" x14ac:dyDescent="0.2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</row>
    <row r="109" spans="1:67" x14ac:dyDescent="0.2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</row>
    <row r="110" spans="1:67" x14ac:dyDescent="0.2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</row>
    <row r="111" spans="1:67" x14ac:dyDescent="0.2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</row>
    <row r="112" spans="1:67" x14ac:dyDescent="0.2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</row>
    <row r="113" spans="1:67" x14ac:dyDescent="0.2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</row>
    <row r="114" spans="1:67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</row>
    <row r="115" spans="1:67" x14ac:dyDescent="0.2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</row>
    <row r="116" spans="1:67" x14ac:dyDescent="0.2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</row>
    <row r="117" spans="1:67" x14ac:dyDescent="0.2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</row>
    <row r="118" spans="1:67" x14ac:dyDescent="0.2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</row>
    <row r="119" spans="1:67" x14ac:dyDescent="0.2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</row>
    <row r="120" spans="1:67" x14ac:dyDescent="0.2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</row>
    <row r="121" spans="1:67" x14ac:dyDescent="0.2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</row>
    <row r="122" spans="1:67" x14ac:dyDescent="0.2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</row>
    <row r="123" spans="1:67" x14ac:dyDescent="0.2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</row>
    <row r="124" spans="1:67" x14ac:dyDescent="0.2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</row>
    <row r="125" spans="1:67" x14ac:dyDescent="0.2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</row>
    <row r="126" spans="1:67" x14ac:dyDescent="0.2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</row>
    <row r="127" spans="1:67" x14ac:dyDescent="0.2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</row>
    <row r="128" spans="1:67" x14ac:dyDescent="0.2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</row>
    <row r="129" spans="1:67" x14ac:dyDescent="0.2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</row>
    <row r="130" spans="1:67" x14ac:dyDescent="0.2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</row>
    <row r="131" spans="1:67" x14ac:dyDescent="0.2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</row>
    <row r="132" spans="1:67" x14ac:dyDescent="0.2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</row>
    <row r="133" spans="1:67" x14ac:dyDescent="0.2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</row>
    <row r="134" spans="1:67" x14ac:dyDescent="0.2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</row>
    <row r="135" spans="1:67" x14ac:dyDescent="0.2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</row>
    <row r="136" spans="1:67" x14ac:dyDescent="0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</row>
    <row r="137" spans="1:67" x14ac:dyDescent="0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</row>
    <row r="138" spans="1:67" x14ac:dyDescent="0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</row>
    <row r="139" spans="1:67" x14ac:dyDescent="0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</row>
    <row r="140" spans="1:67" x14ac:dyDescent="0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</row>
    <row r="141" spans="1:67" x14ac:dyDescent="0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</row>
    <row r="142" spans="1:67" x14ac:dyDescent="0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</row>
    <row r="143" spans="1:67" x14ac:dyDescent="0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</row>
    <row r="144" spans="1:67" x14ac:dyDescent="0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</row>
    <row r="145" spans="1:67" x14ac:dyDescent="0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</row>
    <row r="146" spans="1:67" x14ac:dyDescent="0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</row>
    <row r="147" spans="1:67" x14ac:dyDescent="0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</row>
    <row r="148" spans="1:67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</row>
    <row r="149" spans="1:67" x14ac:dyDescent="0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</row>
    <row r="150" spans="1:67" x14ac:dyDescent="0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</row>
    <row r="151" spans="1:67" x14ac:dyDescent="0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</row>
    <row r="152" spans="1:67" x14ac:dyDescent="0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</row>
    <row r="153" spans="1:67" x14ac:dyDescent="0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</row>
    <row r="154" spans="1:67" x14ac:dyDescent="0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</row>
    <row r="155" spans="1:67" x14ac:dyDescent="0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</row>
    <row r="156" spans="1:67" x14ac:dyDescent="0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</row>
    <row r="157" spans="1:67" x14ac:dyDescent="0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</row>
    <row r="158" spans="1:67" x14ac:dyDescent="0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</row>
    <row r="159" spans="1:67" x14ac:dyDescent="0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</row>
    <row r="160" spans="1:67" x14ac:dyDescent="0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</row>
    <row r="161" spans="1:67" x14ac:dyDescent="0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</row>
    <row r="162" spans="1:67" x14ac:dyDescent="0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</row>
    <row r="163" spans="1:67" x14ac:dyDescent="0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</row>
    <row r="164" spans="1:67" x14ac:dyDescent="0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</row>
    <row r="165" spans="1:67" x14ac:dyDescent="0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</row>
    <row r="166" spans="1:67" x14ac:dyDescent="0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</row>
    <row r="167" spans="1:67" x14ac:dyDescent="0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</row>
    <row r="168" spans="1:67" x14ac:dyDescent="0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</row>
    <row r="169" spans="1:67" x14ac:dyDescent="0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</row>
    <row r="170" spans="1:67" x14ac:dyDescent="0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</row>
    <row r="171" spans="1:67" x14ac:dyDescent="0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</row>
    <row r="172" spans="1:67" x14ac:dyDescent="0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</row>
    <row r="173" spans="1:67" x14ac:dyDescent="0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</row>
    <row r="174" spans="1:67" x14ac:dyDescent="0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</row>
    <row r="175" spans="1:67" x14ac:dyDescent="0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</row>
    <row r="176" spans="1:67" x14ac:dyDescent="0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</row>
    <row r="177" spans="1:67" x14ac:dyDescent="0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</row>
    <row r="178" spans="1:67" x14ac:dyDescent="0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</row>
    <row r="179" spans="1:67" x14ac:dyDescent="0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</row>
    <row r="180" spans="1:67" x14ac:dyDescent="0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</row>
    <row r="181" spans="1:67" x14ac:dyDescent="0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</row>
    <row r="182" spans="1:67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</row>
    <row r="183" spans="1:67" x14ac:dyDescent="0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</row>
    <row r="184" spans="1:67" x14ac:dyDescent="0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</row>
    <row r="185" spans="1:67" x14ac:dyDescent="0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</row>
    <row r="186" spans="1:67" x14ac:dyDescent="0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</row>
    <row r="187" spans="1:67" x14ac:dyDescent="0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</row>
    <row r="188" spans="1:67" x14ac:dyDescent="0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</row>
    <row r="189" spans="1:67" x14ac:dyDescent="0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</row>
    <row r="190" spans="1:67" x14ac:dyDescent="0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</row>
    <row r="191" spans="1:67" x14ac:dyDescent="0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</row>
    <row r="192" spans="1:67" x14ac:dyDescent="0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</row>
    <row r="193" spans="1:67" x14ac:dyDescent="0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</row>
    <row r="194" spans="1:67" x14ac:dyDescent="0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</row>
    <row r="195" spans="1:67" x14ac:dyDescent="0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</row>
    <row r="196" spans="1:67" x14ac:dyDescent="0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</row>
    <row r="197" spans="1:67" x14ac:dyDescent="0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</row>
    <row r="198" spans="1:67" x14ac:dyDescent="0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</row>
    <row r="199" spans="1:67" x14ac:dyDescent="0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</row>
    <row r="200" spans="1:67" x14ac:dyDescent="0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</row>
    <row r="201" spans="1:67" x14ac:dyDescent="0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</row>
    <row r="202" spans="1:67" x14ac:dyDescent="0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</row>
    <row r="203" spans="1:67" x14ac:dyDescent="0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</row>
    <row r="204" spans="1:67" x14ac:dyDescent="0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</row>
    <row r="205" spans="1:67" x14ac:dyDescent="0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</row>
    <row r="206" spans="1:67" x14ac:dyDescent="0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</row>
    <row r="207" spans="1:67" x14ac:dyDescent="0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</row>
    <row r="208" spans="1:67" x14ac:dyDescent="0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</row>
    <row r="209" spans="1:67" x14ac:dyDescent="0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</row>
    <row r="210" spans="1:67" x14ac:dyDescent="0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</row>
    <row r="211" spans="1:67" x14ac:dyDescent="0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</row>
    <row r="212" spans="1:67" x14ac:dyDescent="0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</row>
    <row r="213" spans="1:67" x14ac:dyDescent="0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</row>
    <row r="214" spans="1:67" x14ac:dyDescent="0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</row>
    <row r="215" spans="1:67" x14ac:dyDescent="0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</row>
    <row r="216" spans="1:67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</row>
    <row r="217" spans="1:67" x14ac:dyDescent="0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</row>
    <row r="218" spans="1:67" x14ac:dyDescent="0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</row>
    <row r="219" spans="1:67" x14ac:dyDescent="0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</row>
    <row r="220" spans="1:67" x14ac:dyDescent="0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</row>
    <row r="221" spans="1:67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</row>
    <row r="222" spans="1:67" x14ac:dyDescent="0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</row>
    <row r="223" spans="1:67" x14ac:dyDescent="0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</row>
    <row r="224" spans="1:67" x14ac:dyDescent="0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</row>
    <row r="225" spans="1:67" x14ac:dyDescent="0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</row>
    <row r="226" spans="1:67" x14ac:dyDescent="0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</row>
    <row r="227" spans="1:67" x14ac:dyDescent="0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</row>
    <row r="228" spans="1:67" x14ac:dyDescent="0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</row>
    <row r="229" spans="1:67" x14ac:dyDescent="0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</row>
    <row r="230" spans="1:67" x14ac:dyDescent="0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</row>
    <row r="231" spans="1:67" x14ac:dyDescent="0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</row>
    <row r="232" spans="1:67" x14ac:dyDescent="0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</row>
    <row r="233" spans="1:67" x14ac:dyDescent="0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</row>
    <row r="234" spans="1:67" x14ac:dyDescent="0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</row>
    <row r="235" spans="1:67" x14ac:dyDescent="0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</row>
    <row r="236" spans="1:67" x14ac:dyDescent="0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</row>
    <row r="237" spans="1:67" x14ac:dyDescent="0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</row>
    <row r="238" spans="1:67" x14ac:dyDescent="0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</row>
    <row r="239" spans="1:67" x14ac:dyDescent="0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</row>
    <row r="240" spans="1:67" x14ac:dyDescent="0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</row>
    <row r="241" spans="1:67" x14ac:dyDescent="0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</row>
    <row r="242" spans="1:67" x14ac:dyDescent="0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</row>
    <row r="243" spans="1:67" x14ac:dyDescent="0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</row>
    <row r="244" spans="1:67" x14ac:dyDescent="0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</row>
    <row r="245" spans="1:67" x14ac:dyDescent="0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</row>
    <row r="246" spans="1:67" x14ac:dyDescent="0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</row>
    <row r="247" spans="1:67" x14ac:dyDescent="0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</row>
    <row r="248" spans="1:67" x14ac:dyDescent="0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</row>
    <row r="249" spans="1:67" x14ac:dyDescent="0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</row>
    <row r="250" spans="1:67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</row>
    <row r="251" spans="1:67" x14ac:dyDescent="0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</row>
    <row r="252" spans="1:67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</row>
    <row r="253" spans="1:67" x14ac:dyDescent="0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</row>
    <row r="254" spans="1:67" x14ac:dyDescent="0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</row>
    <row r="255" spans="1:67" x14ac:dyDescent="0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</row>
    <row r="256" spans="1:67" x14ac:dyDescent="0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</row>
    <row r="257" spans="1:67" x14ac:dyDescent="0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</row>
    <row r="258" spans="1:67" x14ac:dyDescent="0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</row>
    <row r="259" spans="1:67" x14ac:dyDescent="0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</row>
    <row r="260" spans="1:67" x14ac:dyDescent="0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</row>
    <row r="261" spans="1:67" x14ac:dyDescent="0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</row>
    <row r="262" spans="1:67" x14ac:dyDescent="0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</row>
    <row r="263" spans="1:67" x14ac:dyDescent="0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</row>
    <row r="264" spans="1:67" x14ac:dyDescent="0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</row>
    <row r="265" spans="1:67" x14ac:dyDescent="0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</row>
    <row r="266" spans="1:67" x14ac:dyDescent="0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</row>
    <row r="267" spans="1:67" x14ac:dyDescent="0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</row>
    <row r="268" spans="1:67" x14ac:dyDescent="0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</row>
    <row r="269" spans="1:67" x14ac:dyDescent="0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</row>
    <row r="270" spans="1:67" x14ac:dyDescent="0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</row>
    <row r="271" spans="1:67" x14ac:dyDescent="0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</row>
    <row r="272" spans="1:67" x14ac:dyDescent="0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</row>
    <row r="273" spans="1:67" x14ac:dyDescent="0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</row>
    <row r="274" spans="1:67" x14ac:dyDescent="0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</row>
    <row r="275" spans="1:67" x14ac:dyDescent="0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</row>
    <row r="276" spans="1:67" x14ac:dyDescent="0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</row>
    <row r="277" spans="1:67" x14ac:dyDescent="0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</row>
    <row r="278" spans="1:67" x14ac:dyDescent="0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</row>
    <row r="279" spans="1:67" x14ac:dyDescent="0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</row>
    <row r="280" spans="1:67" x14ac:dyDescent="0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</row>
    <row r="281" spans="1:67" x14ac:dyDescent="0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</row>
    <row r="282" spans="1:67" x14ac:dyDescent="0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</row>
    <row r="283" spans="1:67" x14ac:dyDescent="0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</row>
    <row r="284" spans="1:67" x14ac:dyDescent="0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</row>
    <row r="285" spans="1:67" x14ac:dyDescent="0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</row>
    <row r="286" spans="1:67" x14ac:dyDescent="0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</row>
    <row r="287" spans="1:67" x14ac:dyDescent="0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</row>
    <row r="288" spans="1:67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</row>
    <row r="289" spans="1:67" x14ac:dyDescent="0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</row>
    <row r="290" spans="1:67" x14ac:dyDescent="0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</row>
    <row r="291" spans="1:67" x14ac:dyDescent="0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</row>
    <row r="292" spans="1:67" x14ac:dyDescent="0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</row>
    <row r="293" spans="1:67" x14ac:dyDescent="0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</row>
    <row r="294" spans="1:67" x14ac:dyDescent="0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</row>
    <row r="295" spans="1:67" x14ac:dyDescent="0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</row>
    <row r="296" spans="1:67" x14ac:dyDescent="0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</row>
    <row r="297" spans="1:67" x14ac:dyDescent="0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</row>
    <row r="298" spans="1:67" x14ac:dyDescent="0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</row>
    <row r="299" spans="1:67" x14ac:dyDescent="0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</row>
    <row r="300" spans="1:67" x14ac:dyDescent="0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</row>
    <row r="301" spans="1:67" x14ac:dyDescent="0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</row>
    <row r="302" spans="1:67" x14ac:dyDescent="0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</row>
    <row r="303" spans="1:67" x14ac:dyDescent="0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</row>
    <row r="304" spans="1:67" x14ac:dyDescent="0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</row>
    <row r="305" spans="1:67" x14ac:dyDescent="0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</row>
    <row r="306" spans="1:67" x14ac:dyDescent="0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</row>
    <row r="307" spans="1:67" x14ac:dyDescent="0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</row>
    <row r="308" spans="1:67" x14ac:dyDescent="0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</row>
    <row r="309" spans="1:67" x14ac:dyDescent="0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</row>
    <row r="310" spans="1:67" x14ac:dyDescent="0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</row>
    <row r="311" spans="1:67" x14ac:dyDescent="0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</row>
    <row r="312" spans="1:67" x14ac:dyDescent="0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</row>
    <row r="313" spans="1:67" x14ac:dyDescent="0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</row>
    <row r="314" spans="1:67" x14ac:dyDescent="0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</row>
    <row r="315" spans="1:67" x14ac:dyDescent="0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</row>
    <row r="316" spans="1:67" x14ac:dyDescent="0.2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</row>
    <row r="317" spans="1:67" x14ac:dyDescent="0.2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</row>
    <row r="318" spans="1:67" x14ac:dyDescent="0.2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</row>
    <row r="319" spans="1:67" x14ac:dyDescent="0.2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</row>
    <row r="320" spans="1:67" x14ac:dyDescent="0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</row>
    <row r="321" spans="1:67" x14ac:dyDescent="0.2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</row>
    <row r="322" spans="1:67" x14ac:dyDescent="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</row>
    <row r="323" spans="1:67" x14ac:dyDescent="0.2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</row>
    <row r="324" spans="1:67" x14ac:dyDescent="0.2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</row>
    <row r="325" spans="1:67" x14ac:dyDescent="0.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</row>
    <row r="326" spans="1:67" x14ac:dyDescent="0.2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</row>
    <row r="327" spans="1:67" x14ac:dyDescent="0.2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</row>
    <row r="328" spans="1:67" x14ac:dyDescent="0.2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</row>
    <row r="329" spans="1:67" x14ac:dyDescent="0.2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</row>
    <row r="330" spans="1:67" x14ac:dyDescent="0.2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</row>
    <row r="331" spans="1:67" x14ac:dyDescent="0.2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</row>
    <row r="332" spans="1:67" x14ac:dyDescent="0.2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</row>
    <row r="333" spans="1:67" x14ac:dyDescent="0.2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</row>
    <row r="334" spans="1:67" x14ac:dyDescent="0.2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</row>
    <row r="335" spans="1:67" x14ac:dyDescent="0.2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</row>
    <row r="336" spans="1:67" x14ac:dyDescent="0.2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</row>
    <row r="337" spans="1:67" x14ac:dyDescent="0.2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</row>
    <row r="338" spans="1:67" x14ac:dyDescent="0.2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</row>
    <row r="339" spans="1:67" x14ac:dyDescent="0.2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</row>
    <row r="340" spans="1:67" x14ac:dyDescent="0.2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</row>
    <row r="341" spans="1:67" x14ac:dyDescent="0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</row>
    <row r="342" spans="1:67" x14ac:dyDescent="0.2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</row>
    <row r="343" spans="1:67" x14ac:dyDescent="0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</row>
    <row r="344" spans="1:67" x14ac:dyDescent="0.2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</row>
    <row r="345" spans="1:67" x14ac:dyDescent="0.2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</row>
    <row r="346" spans="1:67" x14ac:dyDescent="0.2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</row>
    <row r="347" spans="1:67" x14ac:dyDescent="0.2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</row>
    <row r="348" spans="1:67" x14ac:dyDescent="0.2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</row>
    <row r="349" spans="1:67" x14ac:dyDescent="0.2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</row>
    <row r="350" spans="1:67" x14ac:dyDescent="0.2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</row>
    <row r="351" spans="1:67" x14ac:dyDescent="0.2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</row>
    <row r="352" spans="1:67" x14ac:dyDescent="0.2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</row>
    <row r="353" spans="1:67" x14ac:dyDescent="0.2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</row>
    <row r="354" spans="1:67" x14ac:dyDescent="0.2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</row>
    <row r="355" spans="1:67" x14ac:dyDescent="0.2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</row>
    <row r="356" spans="1:67" x14ac:dyDescent="0.2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</row>
    <row r="357" spans="1:67" x14ac:dyDescent="0.2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</row>
    <row r="358" spans="1:67" x14ac:dyDescent="0.2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</row>
    <row r="359" spans="1:67" x14ac:dyDescent="0.2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</row>
    <row r="360" spans="1:67" x14ac:dyDescent="0.2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</row>
    <row r="361" spans="1:67" x14ac:dyDescent="0.2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</row>
    <row r="362" spans="1:67" x14ac:dyDescent="0.2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</row>
    <row r="363" spans="1:67" x14ac:dyDescent="0.2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</row>
    <row r="364" spans="1:67" x14ac:dyDescent="0.2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</row>
    <row r="365" spans="1:67" x14ac:dyDescent="0.2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</row>
    <row r="366" spans="1:67" x14ac:dyDescent="0.2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</row>
    <row r="367" spans="1:67" x14ac:dyDescent="0.2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</row>
    <row r="368" spans="1:67" x14ac:dyDescent="0.2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</row>
    <row r="369" spans="1:67" x14ac:dyDescent="0.2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</row>
    <row r="370" spans="1:67" x14ac:dyDescent="0.2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</row>
    <row r="371" spans="1:67" x14ac:dyDescent="0.2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</row>
    <row r="372" spans="1:67" x14ac:dyDescent="0.2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</row>
    <row r="373" spans="1:67" x14ac:dyDescent="0.2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</row>
    <row r="374" spans="1:67" x14ac:dyDescent="0.2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</row>
    <row r="375" spans="1:67" x14ac:dyDescent="0.2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</row>
    <row r="376" spans="1:67" x14ac:dyDescent="0.2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</row>
    <row r="377" spans="1:67" x14ac:dyDescent="0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</row>
    <row r="378" spans="1:67" x14ac:dyDescent="0.2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</row>
    <row r="379" spans="1:67" x14ac:dyDescent="0.2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</row>
    <row r="380" spans="1:67" x14ac:dyDescent="0.2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</row>
    <row r="381" spans="1:67" x14ac:dyDescent="0.2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</row>
    <row r="382" spans="1:67" x14ac:dyDescent="0.2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</row>
    <row r="383" spans="1:67" x14ac:dyDescent="0.2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</row>
    <row r="384" spans="1:67" x14ac:dyDescent="0.2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</row>
    <row r="385" spans="1:67" x14ac:dyDescent="0.2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</row>
    <row r="386" spans="1:67" x14ac:dyDescent="0.2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</row>
    <row r="387" spans="1:67" x14ac:dyDescent="0.2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</row>
    <row r="388" spans="1:67" x14ac:dyDescent="0.2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</row>
    <row r="389" spans="1:67" x14ac:dyDescent="0.2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</row>
    <row r="390" spans="1:67" x14ac:dyDescent="0.2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</row>
    <row r="391" spans="1:67" x14ac:dyDescent="0.2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</row>
    <row r="392" spans="1:67" x14ac:dyDescent="0.2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</row>
    <row r="393" spans="1:67" x14ac:dyDescent="0.2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</row>
    <row r="394" spans="1:67" x14ac:dyDescent="0.2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</row>
    <row r="395" spans="1:67" x14ac:dyDescent="0.2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</row>
    <row r="396" spans="1:67" x14ac:dyDescent="0.2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</row>
    <row r="397" spans="1:67" x14ac:dyDescent="0.2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</row>
    <row r="398" spans="1:67" x14ac:dyDescent="0.2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</row>
    <row r="399" spans="1:67" x14ac:dyDescent="0.2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</row>
    <row r="400" spans="1:67" x14ac:dyDescent="0.2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</row>
    <row r="401" spans="1:67" x14ac:dyDescent="0.2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</row>
    <row r="402" spans="1:67" x14ac:dyDescent="0.2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</row>
    <row r="403" spans="1:67" x14ac:dyDescent="0.2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</row>
    <row r="404" spans="1:67" x14ac:dyDescent="0.2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</row>
    <row r="405" spans="1:67" x14ac:dyDescent="0.2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</row>
    <row r="406" spans="1:67" x14ac:dyDescent="0.2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</row>
    <row r="407" spans="1:67" x14ac:dyDescent="0.2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</row>
    <row r="408" spans="1:67" x14ac:dyDescent="0.2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</row>
    <row r="409" spans="1:67" x14ac:dyDescent="0.2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</row>
    <row r="410" spans="1:67" x14ac:dyDescent="0.2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</row>
    <row r="411" spans="1:67" x14ac:dyDescent="0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</row>
    <row r="412" spans="1:67" x14ac:dyDescent="0.2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</row>
    <row r="413" spans="1:67" x14ac:dyDescent="0.2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</row>
    <row r="414" spans="1:67" x14ac:dyDescent="0.2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</row>
    <row r="415" spans="1:67" x14ac:dyDescent="0.2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</row>
    <row r="416" spans="1:67" x14ac:dyDescent="0.2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</row>
    <row r="417" spans="1:67" x14ac:dyDescent="0.2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</row>
    <row r="418" spans="1:67" x14ac:dyDescent="0.2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</row>
    <row r="419" spans="1:67" x14ac:dyDescent="0.2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</row>
    <row r="420" spans="1:67" x14ac:dyDescent="0.2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</row>
    <row r="421" spans="1:67" x14ac:dyDescent="0.2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</row>
    <row r="422" spans="1:67" x14ac:dyDescent="0.2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</row>
    <row r="423" spans="1:67" x14ac:dyDescent="0.2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</row>
    <row r="424" spans="1:67" x14ac:dyDescent="0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</row>
    <row r="425" spans="1:67" x14ac:dyDescent="0.2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</row>
    <row r="426" spans="1:67" x14ac:dyDescent="0.2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</row>
    <row r="427" spans="1:67" x14ac:dyDescent="0.2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</row>
    <row r="428" spans="1:67" x14ac:dyDescent="0.2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</row>
    <row r="429" spans="1:67" x14ac:dyDescent="0.2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</row>
    <row r="430" spans="1:67" x14ac:dyDescent="0.2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</row>
    <row r="431" spans="1:67" x14ac:dyDescent="0.2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</row>
    <row r="432" spans="1:67" x14ac:dyDescent="0.2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</row>
    <row r="433" spans="1:67" x14ac:dyDescent="0.2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</row>
    <row r="434" spans="1:67" x14ac:dyDescent="0.2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</row>
    <row r="435" spans="1:67" x14ac:dyDescent="0.2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</row>
    <row r="436" spans="1:67" x14ac:dyDescent="0.2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</row>
    <row r="437" spans="1:67" x14ac:dyDescent="0.2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</row>
    <row r="438" spans="1:67" x14ac:dyDescent="0.2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</row>
    <row r="439" spans="1:67" x14ac:dyDescent="0.2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</row>
    <row r="440" spans="1:67" x14ac:dyDescent="0.2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</row>
    <row r="441" spans="1:67" x14ac:dyDescent="0.2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</row>
    <row r="442" spans="1:67" x14ac:dyDescent="0.2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</row>
    <row r="443" spans="1:67" x14ac:dyDescent="0.2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</row>
    <row r="444" spans="1:67" x14ac:dyDescent="0.2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</row>
    <row r="445" spans="1:67" x14ac:dyDescent="0.2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</row>
    <row r="446" spans="1:67" x14ac:dyDescent="0.2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</row>
    <row r="447" spans="1:67" x14ac:dyDescent="0.2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</row>
    <row r="448" spans="1:67" x14ac:dyDescent="0.2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</row>
    <row r="449" spans="1:67" x14ac:dyDescent="0.2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</row>
    <row r="450" spans="1:67" x14ac:dyDescent="0.2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</row>
    <row r="451" spans="1:67" x14ac:dyDescent="0.2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</row>
    <row r="452" spans="1:67" x14ac:dyDescent="0.2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</row>
    <row r="453" spans="1:67" x14ac:dyDescent="0.2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</row>
    <row r="454" spans="1:67" x14ac:dyDescent="0.2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</row>
    <row r="455" spans="1:67" x14ac:dyDescent="0.2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</row>
    <row r="456" spans="1:67" x14ac:dyDescent="0.2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</row>
    <row r="457" spans="1:67" x14ac:dyDescent="0.2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</row>
    <row r="458" spans="1:67" x14ac:dyDescent="0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</row>
    <row r="459" spans="1:67" x14ac:dyDescent="0.2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</row>
    <row r="460" spans="1:67" x14ac:dyDescent="0.2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</row>
    <row r="461" spans="1:67" x14ac:dyDescent="0.2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</row>
    <row r="462" spans="1:67" x14ac:dyDescent="0.2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</row>
    <row r="463" spans="1:67" x14ac:dyDescent="0.2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</row>
    <row r="464" spans="1:67" x14ac:dyDescent="0.2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</row>
    <row r="465" spans="1:67" x14ac:dyDescent="0.2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</row>
    <row r="466" spans="1:67" x14ac:dyDescent="0.2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</row>
    <row r="467" spans="1:67" x14ac:dyDescent="0.2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</row>
    <row r="468" spans="1:67" x14ac:dyDescent="0.2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</row>
    <row r="469" spans="1:67" x14ac:dyDescent="0.2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</row>
    <row r="470" spans="1:67" x14ac:dyDescent="0.2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</row>
    <row r="471" spans="1:67" x14ac:dyDescent="0.2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</row>
    <row r="472" spans="1:67" x14ac:dyDescent="0.2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</row>
    <row r="473" spans="1:67" x14ac:dyDescent="0.2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</row>
    <row r="474" spans="1:67" x14ac:dyDescent="0.2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</row>
    <row r="475" spans="1:67" x14ac:dyDescent="0.2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</row>
    <row r="476" spans="1:67" x14ac:dyDescent="0.2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</row>
    <row r="477" spans="1:67" x14ac:dyDescent="0.2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</row>
    <row r="478" spans="1:67" x14ac:dyDescent="0.2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</row>
    <row r="479" spans="1:67" x14ac:dyDescent="0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</row>
    <row r="480" spans="1:67" x14ac:dyDescent="0.2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</row>
    <row r="481" spans="1:67" x14ac:dyDescent="0.2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</row>
    <row r="482" spans="1:67" x14ac:dyDescent="0.2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</row>
    <row r="483" spans="1:67" x14ac:dyDescent="0.2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</row>
    <row r="484" spans="1:67" x14ac:dyDescent="0.2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</row>
    <row r="485" spans="1:67" x14ac:dyDescent="0.2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</row>
    <row r="486" spans="1:67" x14ac:dyDescent="0.2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</row>
    <row r="487" spans="1:67" x14ac:dyDescent="0.2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</row>
    <row r="488" spans="1:67" x14ac:dyDescent="0.2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</row>
    <row r="489" spans="1:67" x14ac:dyDescent="0.2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</row>
    <row r="490" spans="1:67" x14ac:dyDescent="0.2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</row>
    <row r="491" spans="1:67" x14ac:dyDescent="0.2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</row>
    <row r="492" spans="1:67" x14ac:dyDescent="0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</row>
    <row r="493" spans="1:67" x14ac:dyDescent="0.2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</row>
    <row r="494" spans="1:67" x14ac:dyDescent="0.2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</row>
    <row r="495" spans="1:67" x14ac:dyDescent="0.2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</row>
    <row r="496" spans="1:67" x14ac:dyDescent="0.2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</row>
    <row r="497" spans="1:67" x14ac:dyDescent="0.2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</row>
    <row r="498" spans="1:67" x14ac:dyDescent="0.2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</row>
    <row r="499" spans="1:67" x14ac:dyDescent="0.2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</row>
    <row r="500" spans="1:67" x14ac:dyDescent="0.2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</row>
    <row r="501" spans="1:67" x14ac:dyDescent="0.2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</row>
    <row r="502" spans="1:67" x14ac:dyDescent="0.2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</row>
    <row r="503" spans="1:67" x14ac:dyDescent="0.2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</row>
    <row r="504" spans="1:67" x14ac:dyDescent="0.2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</row>
    <row r="505" spans="1:67" x14ac:dyDescent="0.2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</row>
    <row r="506" spans="1:67" x14ac:dyDescent="0.2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</row>
    <row r="507" spans="1:67" x14ac:dyDescent="0.2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</row>
    <row r="508" spans="1:67" x14ac:dyDescent="0.2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</row>
    <row r="509" spans="1:67" x14ac:dyDescent="0.2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</row>
    <row r="510" spans="1:67" x14ac:dyDescent="0.2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</row>
    <row r="511" spans="1:67" x14ac:dyDescent="0.2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</row>
    <row r="512" spans="1:67" x14ac:dyDescent="0.2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</row>
    <row r="513" spans="1:67" x14ac:dyDescent="0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</row>
    <row r="514" spans="1:67" x14ac:dyDescent="0.2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</row>
    <row r="515" spans="1:67" x14ac:dyDescent="0.2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</row>
    <row r="516" spans="1:67" x14ac:dyDescent="0.2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</row>
    <row r="517" spans="1:67" x14ac:dyDescent="0.2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</row>
    <row r="518" spans="1:67" x14ac:dyDescent="0.2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</row>
    <row r="519" spans="1:67" x14ac:dyDescent="0.2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</row>
    <row r="520" spans="1:67" x14ac:dyDescent="0.2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</row>
    <row r="521" spans="1:67" x14ac:dyDescent="0.2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</row>
    <row r="522" spans="1:67" x14ac:dyDescent="0.2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</row>
    <row r="523" spans="1:67" x14ac:dyDescent="0.2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</row>
    <row r="524" spans="1:67" x14ac:dyDescent="0.2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</row>
    <row r="525" spans="1:67" x14ac:dyDescent="0.2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</row>
    <row r="526" spans="1:67" x14ac:dyDescent="0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</row>
    <row r="527" spans="1:67" x14ac:dyDescent="0.2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</row>
    <row r="528" spans="1:67" x14ac:dyDescent="0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</row>
    <row r="529" spans="1:67" x14ac:dyDescent="0.2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</row>
    <row r="530" spans="1:67" x14ac:dyDescent="0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</row>
    <row r="531" spans="1:67" x14ac:dyDescent="0.2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</row>
    <row r="532" spans="1:67" x14ac:dyDescent="0.2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</row>
    <row r="533" spans="1:67" x14ac:dyDescent="0.2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</row>
    <row r="534" spans="1:67" x14ac:dyDescent="0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</row>
    <row r="535" spans="1:67" x14ac:dyDescent="0.2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</row>
    <row r="536" spans="1:67" x14ac:dyDescent="0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</row>
    <row r="537" spans="1:67" x14ac:dyDescent="0.2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</row>
    <row r="538" spans="1:67" x14ac:dyDescent="0.2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</row>
    <row r="539" spans="1:67" x14ac:dyDescent="0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</row>
    <row r="540" spans="1:67" x14ac:dyDescent="0.2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</row>
    <row r="541" spans="1:67" x14ac:dyDescent="0.2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</row>
    <row r="542" spans="1:67" x14ac:dyDescent="0.2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</row>
    <row r="543" spans="1:67" x14ac:dyDescent="0.2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</row>
    <row r="544" spans="1:67" x14ac:dyDescent="0.2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</row>
    <row r="545" spans="1:67" x14ac:dyDescent="0.2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</row>
    <row r="546" spans="1:67" x14ac:dyDescent="0.2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</row>
    <row r="547" spans="1:67" x14ac:dyDescent="0.2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</row>
    <row r="548" spans="1:67" x14ac:dyDescent="0.2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</row>
    <row r="549" spans="1:67" x14ac:dyDescent="0.2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</row>
    <row r="550" spans="1:67" x14ac:dyDescent="0.2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</row>
    <row r="551" spans="1:67" x14ac:dyDescent="0.2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</row>
    <row r="552" spans="1:67" x14ac:dyDescent="0.2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</row>
    <row r="553" spans="1:67" x14ac:dyDescent="0.2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</row>
    <row r="554" spans="1:67" x14ac:dyDescent="0.2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</row>
    <row r="555" spans="1:67" x14ac:dyDescent="0.2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</row>
    <row r="556" spans="1:67" x14ac:dyDescent="0.2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</row>
    <row r="557" spans="1:67" x14ac:dyDescent="0.2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</row>
    <row r="558" spans="1:67" x14ac:dyDescent="0.2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</row>
    <row r="559" spans="1:67" x14ac:dyDescent="0.2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</row>
    <row r="560" spans="1:67" x14ac:dyDescent="0.2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</row>
    <row r="561" spans="1:67" x14ac:dyDescent="0.2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</row>
    <row r="562" spans="1:67" x14ac:dyDescent="0.2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</row>
    <row r="563" spans="1:67" x14ac:dyDescent="0.2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</row>
    <row r="564" spans="1:67" x14ac:dyDescent="0.2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</row>
    <row r="565" spans="1:67" x14ac:dyDescent="0.2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</row>
    <row r="566" spans="1:67" x14ac:dyDescent="0.2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</row>
    <row r="567" spans="1:67" x14ac:dyDescent="0.2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</row>
    <row r="568" spans="1:67" x14ac:dyDescent="0.2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</row>
    <row r="569" spans="1:67" x14ac:dyDescent="0.2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</row>
    <row r="570" spans="1:67" x14ac:dyDescent="0.2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</row>
    <row r="571" spans="1:67" x14ac:dyDescent="0.2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</row>
    <row r="572" spans="1:67" x14ac:dyDescent="0.2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</row>
    <row r="573" spans="1:67" x14ac:dyDescent="0.2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</row>
    <row r="574" spans="1:67" x14ac:dyDescent="0.2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</row>
    <row r="575" spans="1:67" x14ac:dyDescent="0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</row>
    <row r="576" spans="1:67" x14ac:dyDescent="0.2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</row>
    <row r="577" spans="1:67" x14ac:dyDescent="0.2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</row>
    <row r="578" spans="1:67" x14ac:dyDescent="0.2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</row>
    <row r="579" spans="1:67" x14ac:dyDescent="0.2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</row>
    <row r="580" spans="1:67" x14ac:dyDescent="0.2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</row>
    <row r="581" spans="1:67" x14ac:dyDescent="0.2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</row>
    <row r="582" spans="1:67" x14ac:dyDescent="0.2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</row>
    <row r="583" spans="1:67" x14ac:dyDescent="0.2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</row>
    <row r="584" spans="1:67" x14ac:dyDescent="0.2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</row>
    <row r="585" spans="1:67" x14ac:dyDescent="0.2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</row>
    <row r="586" spans="1:67" x14ac:dyDescent="0.2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</row>
    <row r="587" spans="1:67" x14ac:dyDescent="0.2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</row>
    <row r="588" spans="1:67" x14ac:dyDescent="0.2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</row>
    <row r="589" spans="1:67" x14ac:dyDescent="0.2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</row>
    <row r="590" spans="1:67" x14ac:dyDescent="0.2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</row>
    <row r="591" spans="1:67" x14ac:dyDescent="0.2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</row>
    <row r="592" spans="1:67" x14ac:dyDescent="0.2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</row>
    <row r="593" spans="1:67" x14ac:dyDescent="0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</row>
    <row r="594" spans="1:67" x14ac:dyDescent="0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</row>
    <row r="595" spans="1:67" x14ac:dyDescent="0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</row>
    <row r="596" spans="1:67" x14ac:dyDescent="0.2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</row>
    <row r="597" spans="1:67" x14ac:dyDescent="0.2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</row>
    <row r="598" spans="1:67" x14ac:dyDescent="0.2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</row>
    <row r="599" spans="1:67" x14ac:dyDescent="0.2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</row>
    <row r="600" spans="1:67" x14ac:dyDescent="0.2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</row>
    <row r="601" spans="1:67" x14ac:dyDescent="0.2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</row>
    <row r="602" spans="1:67" x14ac:dyDescent="0.2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65"/>
      <c r="AS602" s="65"/>
      <c r="AT602" s="65"/>
      <c r="AU602" s="65"/>
      <c r="AV602" s="65"/>
      <c r="AW602" s="65"/>
      <c r="AX602" s="65"/>
      <c r="AY602" s="65"/>
      <c r="AZ602" s="65"/>
      <c r="BA602" s="65"/>
      <c r="BB602" s="65"/>
      <c r="BC602" s="65"/>
      <c r="BD602" s="65"/>
      <c r="BE602" s="65"/>
      <c r="BF602" s="65"/>
      <c r="BG602" s="65"/>
      <c r="BH602" s="65"/>
      <c r="BI602" s="65"/>
      <c r="BJ602" s="65"/>
      <c r="BK602" s="65"/>
      <c r="BL602" s="65"/>
      <c r="BM602" s="65"/>
      <c r="BN602" s="65"/>
      <c r="BO602" s="65"/>
    </row>
    <row r="603" spans="1:67" x14ac:dyDescent="0.2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65"/>
      <c r="AS603" s="65"/>
      <c r="AT603" s="65"/>
      <c r="AU603" s="65"/>
      <c r="AV603" s="65"/>
      <c r="AW603" s="65"/>
      <c r="AX603" s="65"/>
      <c r="AY603" s="65"/>
      <c r="AZ603" s="65"/>
      <c r="BA603" s="65"/>
      <c r="BB603" s="65"/>
      <c r="BC603" s="65"/>
      <c r="BD603" s="65"/>
      <c r="BE603" s="65"/>
      <c r="BF603" s="65"/>
      <c r="BG603" s="65"/>
      <c r="BH603" s="65"/>
      <c r="BI603" s="65"/>
      <c r="BJ603" s="65"/>
      <c r="BK603" s="65"/>
      <c r="BL603" s="65"/>
      <c r="BM603" s="65"/>
      <c r="BN603" s="65"/>
      <c r="BO603" s="65"/>
    </row>
    <row r="604" spans="1:67" x14ac:dyDescent="0.2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  <c r="BA604" s="65"/>
      <c r="BB604" s="65"/>
      <c r="BC604" s="65"/>
      <c r="BD604" s="65"/>
      <c r="BE604" s="65"/>
      <c r="BF604" s="65"/>
      <c r="BG604" s="65"/>
      <c r="BH604" s="65"/>
      <c r="BI604" s="65"/>
      <c r="BJ604" s="65"/>
      <c r="BK604" s="65"/>
      <c r="BL604" s="65"/>
      <c r="BM604" s="65"/>
      <c r="BN604" s="65"/>
      <c r="BO604" s="65"/>
    </row>
    <row r="605" spans="1:67" x14ac:dyDescent="0.2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  <c r="BA605" s="65"/>
      <c r="BB605" s="65"/>
      <c r="BC605" s="65"/>
      <c r="BD605" s="65"/>
      <c r="BE605" s="65"/>
      <c r="BF605" s="65"/>
      <c r="BG605" s="65"/>
      <c r="BH605" s="65"/>
      <c r="BI605" s="65"/>
      <c r="BJ605" s="65"/>
      <c r="BK605" s="65"/>
      <c r="BL605" s="65"/>
      <c r="BM605" s="65"/>
      <c r="BN605" s="65"/>
      <c r="BO605" s="65"/>
    </row>
    <row r="606" spans="1:67" x14ac:dyDescent="0.2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  <c r="AZ606" s="65"/>
      <c r="BA606" s="65"/>
      <c r="BB606" s="65"/>
      <c r="BC606" s="65"/>
      <c r="BD606" s="65"/>
      <c r="BE606" s="65"/>
      <c r="BF606" s="65"/>
      <c r="BG606" s="65"/>
      <c r="BH606" s="65"/>
      <c r="BI606" s="65"/>
      <c r="BJ606" s="65"/>
      <c r="BK606" s="65"/>
      <c r="BL606" s="65"/>
      <c r="BM606" s="65"/>
      <c r="BN606" s="65"/>
      <c r="BO606" s="65"/>
    </row>
    <row r="607" spans="1:67" x14ac:dyDescent="0.2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65"/>
      <c r="AS607" s="65"/>
      <c r="AT607" s="65"/>
      <c r="AU607" s="65"/>
      <c r="AV607" s="65"/>
      <c r="AW607" s="65"/>
      <c r="AX607" s="65"/>
      <c r="AY607" s="65"/>
      <c r="AZ607" s="65"/>
      <c r="BA607" s="65"/>
      <c r="BB607" s="65"/>
      <c r="BC607" s="65"/>
      <c r="BD607" s="65"/>
      <c r="BE607" s="65"/>
      <c r="BF607" s="65"/>
      <c r="BG607" s="65"/>
      <c r="BH607" s="65"/>
      <c r="BI607" s="65"/>
      <c r="BJ607" s="65"/>
      <c r="BK607" s="65"/>
      <c r="BL607" s="65"/>
      <c r="BM607" s="65"/>
      <c r="BN607" s="65"/>
      <c r="BO607" s="65"/>
    </row>
    <row r="608" spans="1:67" x14ac:dyDescent="0.2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65"/>
      <c r="AS608" s="65"/>
      <c r="AT608" s="65"/>
      <c r="AU608" s="65"/>
      <c r="AV608" s="65"/>
      <c r="AW608" s="65"/>
      <c r="AX608" s="65"/>
      <c r="AY608" s="65"/>
      <c r="AZ608" s="65"/>
      <c r="BA608" s="65"/>
      <c r="BB608" s="65"/>
      <c r="BC608" s="65"/>
      <c r="BD608" s="65"/>
      <c r="BE608" s="65"/>
      <c r="BF608" s="65"/>
      <c r="BG608" s="65"/>
      <c r="BH608" s="65"/>
      <c r="BI608" s="65"/>
      <c r="BJ608" s="65"/>
      <c r="BK608" s="65"/>
      <c r="BL608" s="65"/>
      <c r="BM608" s="65"/>
      <c r="BN608" s="65"/>
      <c r="BO608" s="65"/>
    </row>
    <row r="609" spans="1:67" x14ac:dyDescent="0.2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65"/>
      <c r="AS609" s="65"/>
      <c r="AT609" s="65"/>
      <c r="AU609" s="65"/>
      <c r="AV609" s="65"/>
      <c r="AW609" s="65"/>
      <c r="AX609" s="65"/>
      <c r="AY609" s="65"/>
      <c r="AZ609" s="65"/>
      <c r="BA609" s="65"/>
      <c r="BB609" s="65"/>
      <c r="BC609" s="65"/>
      <c r="BD609" s="65"/>
      <c r="BE609" s="65"/>
      <c r="BF609" s="65"/>
      <c r="BG609" s="65"/>
      <c r="BH609" s="65"/>
      <c r="BI609" s="65"/>
      <c r="BJ609" s="65"/>
      <c r="BK609" s="65"/>
      <c r="BL609" s="65"/>
      <c r="BM609" s="65"/>
      <c r="BN609" s="65"/>
      <c r="BO609" s="65"/>
    </row>
    <row r="610" spans="1:67" x14ac:dyDescent="0.2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5"/>
      <c r="AW610" s="65"/>
      <c r="AX610" s="65"/>
      <c r="AY610" s="65"/>
      <c r="AZ610" s="65"/>
      <c r="BA610" s="65"/>
      <c r="BB610" s="65"/>
      <c r="BC610" s="65"/>
      <c r="BD610" s="65"/>
      <c r="BE610" s="65"/>
      <c r="BF610" s="65"/>
      <c r="BG610" s="65"/>
      <c r="BH610" s="65"/>
      <c r="BI610" s="65"/>
      <c r="BJ610" s="65"/>
      <c r="BK610" s="65"/>
      <c r="BL610" s="65"/>
      <c r="BM610" s="65"/>
      <c r="BN610" s="65"/>
      <c r="BO610" s="65"/>
    </row>
    <row r="611" spans="1:67" x14ac:dyDescent="0.2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65"/>
      <c r="AS611" s="65"/>
      <c r="AT611" s="65"/>
      <c r="AU611" s="65"/>
      <c r="AV611" s="65"/>
      <c r="AW611" s="65"/>
      <c r="AX611" s="65"/>
      <c r="AY611" s="65"/>
      <c r="AZ611" s="65"/>
      <c r="BA611" s="65"/>
      <c r="BB611" s="65"/>
      <c r="BC611" s="65"/>
      <c r="BD611" s="65"/>
      <c r="BE611" s="65"/>
      <c r="BF611" s="65"/>
      <c r="BG611" s="65"/>
      <c r="BH611" s="65"/>
      <c r="BI611" s="65"/>
      <c r="BJ611" s="65"/>
      <c r="BK611" s="65"/>
      <c r="BL611" s="65"/>
      <c r="BM611" s="65"/>
      <c r="BN611" s="65"/>
      <c r="BO611" s="65"/>
    </row>
    <row r="612" spans="1:67" x14ac:dyDescent="0.2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  <c r="BA612" s="65"/>
      <c r="BB612" s="65"/>
      <c r="BC612" s="65"/>
      <c r="BD612" s="65"/>
      <c r="BE612" s="65"/>
      <c r="BF612" s="65"/>
      <c r="BG612" s="65"/>
      <c r="BH612" s="65"/>
      <c r="BI612" s="65"/>
      <c r="BJ612" s="65"/>
      <c r="BK612" s="65"/>
      <c r="BL612" s="65"/>
      <c r="BM612" s="65"/>
      <c r="BN612" s="65"/>
      <c r="BO612" s="65"/>
    </row>
    <row r="613" spans="1:67" x14ac:dyDescent="0.2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  <c r="BA613" s="65"/>
      <c r="BB613" s="65"/>
      <c r="BC613" s="65"/>
      <c r="BD613" s="65"/>
      <c r="BE613" s="65"/>
      <c r="BF613" s="65"/>
      <c r="BG613" s="65"/>
      <c r="BH613" s="65"/>
      <c r="BI613" s="65"/>
      <c r="BJ613" s="65"/>
      <c r="BK613" s="65"/>
      <c r="BL613" s="65"/>
      <c r="BM613" s="65"/>
      <c r="BN613" s="65"/>
      <c r="BO613" s="65"/>
    </row>
    <row r="614" spans="1:67" x14ac:dyDescent="0.2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65"/>
      <c r="AS614" s="65"/>
      <c r="AT614" s="65"/>
      <c r="AU614" s="65"/>
      <c r="AV614" s="65"/>
      <c r="AW614" s="65"/>
      <c r="AX614" s="65"/>
      <c r="AY614" s="65"/>
      <c r="AZ614" s="65"/>
      <c r="BA614" s="65"/>
      <c r="BB614" s="65"/>
      <c r="BC614" s="65"/>
      <c r="BD614" s="65"/>
      <c r="BE614" s="65"/>
      <c r="BF614" s="65"/>
      <c r="BG614" s="65"/>
      <c r="BH614" s="65"/>
      <c r="BI614" s="65"/>
      <c r="BJ614" s="65"/>
      <c r="BK614" s="65"/>
      <c r="BL614" s="65"/>
      <c r="BM614" s="65"/>
      <c r="BN614" s="65"/>
      <c r="BO614" s="65"/>
    </row>
    <row r="615" spans="1:67" x14ac:dyDescent="0.2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65"/>
      <c r="AS615" s="65"/>
      <c r="AT615" s="65"/>
      <c r="AU615" s="65"/>
      <c r="AV615" s="65"/>
      <c r="AW615" s="65"/>
      <c r="AX615" s="65"/>
      <c r="AY615" s="65"/>
      <c r="AZ615" s="65"/>
      <c r="BA615" s="65"/>
      <c r="BB615" s="65"/>
      <c r="BC615" s="65"/>
      <c r="BD615" s="65"/>
      <c r="BE615" s="65"/>
      <c r="BF615" s="65"/>
      <c r="BG615" s="65"/>
      <c r="BH615" s="65"/>
      <c r="BI615" s="65"/>
      <c r="BJ615" s="65"/>
      <c r="BK615" s="65"/>
      <c r="BL615" s="65"/>
      <c r="BM615" s="65"/>
      <c r="BN615" s="65"/>
      <c r="BO615" s="65"/>
    </row>
    <row r="616" spans="1:67" x14ac:dyDescent="0.2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65"/>
      <c r="AS616" s="65"/>
      <c r="AT616" s="65"/>
      <c r="AU616" s="65"/>
      <c r="AV616" s="65"/>
      <c r="AW616" s="65"/>
      <c r="AX616" s="65"/>
      <c r="AY616" s="65"/>
      <c r="AZ616" s="65"/>
      <c r="BA616" s="65"/>
      <c r="BB616" s="65"/>
      <c r="BC616" s="65"/>
      <c r="BD616" s="65"/>
      <c r="BE616" s="65"/>
      <c r="BF616" s="65"/>
      <c r="BG616" s="65"/>
      <c r="BH616" s="65"/>
      <c r="BI616" s="65"/>
      <c r="BJ616" s="65"/>
      <c r="BK616" s="65"/>
      <c r="BL616" s="65"/>
      <c r="BM616" s="65"/>
      <c r="BN616" s="65"/>
      <c r="BO616" s="65"/>
    </row>
    <row r="617" spans="1:67" x14ac:dyDescent="0.2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65"/>
      <c r="AS617" s="65"/>
      <c r="AT617" s="65"/>
      <c r="AU617" s="65"/>
      <c r="AV617" s="65"/>
      <c r="AW617" s="65"/>
      <c r="AX617" s="65"/>
      <c r="AY617" s="65"/>
      <c r="AZ617" s="65"/>
      <c r="BA617" s="65"/>
      <c r="BB617" s="65"/>
      <c r="BC617" s="65"/>
      <c r="BD617" s="65"/>
      <c r="BE617" s="65"/>
      <c r="BF617" s="65"/>
      <c r="BG617" s="65"/>
      <c r="BH617" s="65"/>
      <c r="BI617" s="65"/>
      <c r="BJ617" s="65"/>
      <c r="BK617" s="65"/>
      <c r="BL617" s="65"/>
      <c r="BM617" s="65"/>
      <c r="BN617" s="65"/>
      <c r="BO617" s="65"/>
    </row>
    <row r="618" spans="1:67" x14ac:dyDescent="0.2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  <c r="BA618" s="65"/>
      <c r="BB618" s="65"/>
      <c r="BC618" s="65"/>
      <c r="BD618" s="65"/>
      <c r="BE618" s="65"/>
      <c r="BF618" s="65"/>
      <c r="BG618" s="65"/>
      <c r="BH618" s="65"/>
      <c r="BI618" s="65"/>
      <c r="BJ618" s="65"/>
      <c r="BK618" s="65"/>
      <c r="BL618" s="65"/>
      <c r="BM618" s="65"/>
      <c r="BN618" s="65"/>
      <c r="BO618" s="65"/>
    </row>
    <row r="619" spans="1:67" x14ac:dyDescent="0.2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/>
      <c r="BB619" s="65"/>
      <c r="BC619" s="65"/>
      <c r="BD619" s="65"/>
      <c r="BE619" s="65"/>
      <c r="BF619" s="65"/>
      <c r="BG619" s="65"/>
      <c r="BH619" s="65"/>
      <c r="BI619" s="65"/>
      <c r="BJ619" s="65"/>
      <c r="BK619" s="65"/>
      <c r="BL619" s="65"/>
      <c r="BM619" s="65"/>
      <c r="BN619" s="65"/>
      <c r="BO619" s="65"/>
    </row>
    <row r="620" spans="1:67" x14ac:dyDescent="0.2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65"/>
      <c r="AS620" s="65"/>
      <c r="AT620" s="65"/>
      <c r="AU620" s="65"/>
      <c r="AV620" s="65"/>
      <c r="AW620" s="65"/>
      <c r="AX620" s="65"/>
      <c r="AY620" s="65"/>
      <c r="AZ620" s="65"/>
      <c r="BA620" s="65"/>
      <c r="BB620" s="65"/>
      <c r="BC620" s="65"/>
      <c r="BD620" s="65"/>
      <c r="BE620" s="65"/>
      <c r="BF620" s="65"/>
      <c r="BG620" s="65"/>
      <c r="BH620" s="65"/>
      <c r="BI620" s="65"/>
      <c r="BJ620" s="65"/>
      <c r="BK620" s="65"/>
      <c r="BL620" s="65"/>
      <c r="BM620" s="65"/>
      <c r="BN620" s="65"/>
      <c r="BO620" s="65"/>
    </row>
    <row r="621" spans="1:67" x14ac:dyDescent="0.2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65"/>
      <c r="AS621" s="65"/>
      <c r="AT621" s="65"/>
      <c r="AU621" s="65"/>
      <c r="AV621" s="65"/>
      <c r="AW621" s="65"/>
      <c r="AX621" s="65"/>
      <c r="AY621" s="65"/>
      <c r="AZ621" s="65"/>
      <c r="BA621" s="65"/>
      <c r="BB621" s="65"/>
      <c r="BC621" s="65"/>
      <c r="BD621" s="65"/>
      <c r="BE621" s="65"/>
      <c r="BF621" s="65"/>
      <c r="BG621" s="65"/>
      <c r="BH621" s="65"/>
      <c r="BI621" s="65"/>
      <c r="BJ621" s="65"/>
      <c r="BK621" s="65"/>
      <c r="BL621" s="65"/>
      <c r="BM621" s="65"/>
      <c r="BN621" s="65"/>
      <c r="BO621" s="65"/>
    </row>
    <row r="622" spans="1:67" x14ac:dyDescent="0.2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65"/>
      <c r="AS622" s="65"/>
      <c r="AT622" s="65"/>
      <c r="AU622" s="65"/>
      <c r="AV622" s="65"/>
      <c r="AW622" s="65"/>
      <c r="AX622" s="65"/>
      <c r="AY622" s="65"/>
      <c r="AZ622" s="65"/>
      <c r="BA622" s="65"/>
      <c r="BB622" s="65"/>
      <c r="BC622" s="65"/>
      <c r="BD622" s="65"/>
      <c r="BE622" s="65"/>
      <c r="BF622" s="65"/>
      <c r="BG622" s="65"/>
      <c r="BH622" s="65"/>
      <c r="BI622" s="65"/>
      <c r="BJ622" s="65"/>
      <c r="BK622" s="65"/>
      <c r="BL622" s="65"/>
      <c r="BM622" s="65"/>
      <c r="BN622" s="65"/>
      <c r="BO622" s="65"/>
    </row>
    <row r="623" spans="1:67" x14ac:dyDescent="0.2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65"/>
      <c r="AS623" s="65"/>
      <c r="AT623" s="65"/>
      <c r="AU623" s="65"/>
      <c r="AV623" s="65"/>
      <c r="AW623" s="65"/>
      <c r="AX623" s="65"/>
      <c r="AY623" s="65"/>
      <c r="AZ623" s="65"/>
      <c r="BA623" s="65"/>
      <c r="BB623" s="65"/>
      <c r="BC623" s="65"/>
      <c r="BD623" s="65"/>
      <c r="BE623" s="65"/>
      <c r="BF623" s="65"/>
      <c r="BG623" s="65"/>
      <c r="BH623" s="65"/>
      <c r="BI623" s="65"/>
      <c r="BJ623" s="65"/>
      <c r="BK623" s="65"/>
      <c r="BL623" s="65"/>
      <c r="BM623" s="65"/>
      <c r="BN623" s="65"/>
      <c r="BO623" s="65"/>
    </row>
    <row r="624" spans="1:67" x14ac:dyDescent="0.2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65"/>
      <c r="AS624" s="65"/>
      <c r="AT624" s="65"/>
      <c r="AU624" s="65"/>
      <c r="AV624" s="65"/>
      <c r="AW624" s="65"/>
      <c r="AX624" s="65"/>
      <c r="AY624" s="65"/>
      <c r="AZ624" s="65"/>
      <c r="BA624" s="65"/>
      <c r="BB624" s="65"/>
      <c r="BC624" s="65"/>
      <c r="BD624" s="65"/>
      <c r="BE624" s="65"/>
      <c r="BF624" s="65"/>
      <c r="BG624" s="65"/>
      <c r="BH624" s="65"/>
      <c r="BI624" s="65"/>
      <c r="BJ624" s="65"/>
      <c r="BK624" s="65"/>
      <c r="BL624" s="65"/>
      <c r="BM624" s="65"/>
      <c r="BN624" s="65"/>
      <c r="BO624" s="65"/>
    </row>
    <row r="625" spans="1:67" x14ac:dyDescent="0.2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5"/>
      <c r="AW625" s="65"/>
      <c r="AX625" s="65"/>
      <c r="AY625" s="65"/>
      <c r="AZ625" s="65"/>
      <c r="BA625" s="65"/>
      <c r="BB625" s="65"/>
      <c r="BC625" s="65"/>
      <c r="BD625" s="65"/>
      <c r="BE625" s="65"/>
      <c r="BF625" s="65"/>
      <c r="BG625" s="65"/>
      <c r="BH625" s="65"/>
      <c r="BI625" s="65"/>
      <c r="BJ625" s="65"/>
      <c r="BK625" s="65"/>
      <c r="BL625" s="65"/>
      <c r="BM625" s="65"/>
      <c r="BN625" s="65"/>
      <c r="BO625" s="65"/>
    </row>
    <row r="626" spans="1:67" x14ac:dyDescent="0.2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65"/>
      <c r="AS626" s="65"/>
      <c r="AT626" s="65"/>
      <c r="AU626" s="65"/>
      <c r="AV626" s="65"/>
      <c r="AW626" s="65"/>
      <c r="AX626" s="65"/>
      <c r="AY626" s="65"/>
      <c r="AZ626" s="65"/>
      <c r="BA626" s="65"/>
      <c r="BB626" s="65"/>
      <c r="BC626" s="65"/>
      <c r="BD626" s="65"/>
      <c r="BE626" s="65"/>
      <c r="BF626" s="65"/>
      <c r="BG626" s="65"/>
      <c r="BH626" s="65"/>
      <c r="BI626" s="65"/>
      <c r="BJ626" s="65"/>
      <c r="BK626" s="65"/>
      <c r="BL626" s="65"/>
      <c r="BM626" s="65"/>
      <c r="BN626" s="65"/>
      <c r="BO626" s="65"/>
    </row>
    <row r="627" spans="1:67" x14ac:dyDescent="0.2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5"/>
      <c r="AW627" s="65"/>
      <c r="AX627" s="65"/>
      <c r="AY627" s="65"/>
      <c r="AZ627" s="65"/>
      <c r="BA627" s="65"/>
      <c r="BB627" s="65"/>
      <c r="BC627" s="65"/>
      <c r="BD627" s="65"/>
      <c r="BE627" s="65"/>
      <c r="BF627" s="65"/>
      <c r="BG627" s="65"/>
      <c r="BH627" s="65"/>
      <c r="BI627" s="65"/>
      <c r="BJ627" s="65"/>
      <c r="BK627" s="65"/>
      <c r="BL627" s="65"/>
      <c r="BM627" s="65"/>
      <c r="BN627" s="65"/>
      <c r="BO627" s="65"/>
    </row>
    <row r="628" spans="1:67" x14ac:dyDescent="0.2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5"/>
      <c r="AW628" s="65"/>
      <c r="AX628" s="65"/>
      <c r="AY628" s="65"/>
      <c r="AZ628" s="65"/>
      <c r="BA628" s="65"/>
      <c r="BB628" s="65"/>
      <c r="BC628" s="65"/>
      <c r="BD628" s="65"/>
      <c r="BE628" s="65"/>
      <c r="BF628" s="65"/>
      <c r="BG628" s="65"/>
      <c r="BH628" s="65"/>
      <c r="BI628" s="65"/>
      <c r="BJ628" s="65"/>
      <c r="BK628" s="65"/>
      <c r="BL628" s="65"/>
      <c r="BM628" s="65"/>
      <c r="BN628" s="65"/>
      <c r="BO628" s="65"/>
    </row>
    <row r="629" spans="1:67" x14ac:dyDescent="0.2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65"/>
      <c r="AS629" s="65"/>
      <c r="AT629" s="65"/>
      <c r="AU629" s="65"/>
      <c r="AV629" s="65"/>
      <c r="AW629" s="65"/>
      <c r="AX629" s="65"/>
      <c r="AY629" s="65"/>
      <c r="AZ629" s="65"/>
      <c r="BA629" s="65"/>
      <c r="BB629" s="65"/>
      <c r="BC629" s="65"/>
      <c r="BD629" s="65"/>
      <c r="BE629" s="65"/>
      <c r="BF629" s="65"/>
      <c r="BG629" s="65"/>
      <c r="BH629" s="65"/>
      <c r="BI629" s="65"/>
      <c r="BJ629" s="65"/>
      <c r="BK629" s="65"/>
      <c r="BL629" s="65"/>
      <c r="BM629" s="65"/>
      <c r="BN629" s="65"/>
      <c r="BO629" s="65"/>
    </row>
    <row r="630" spans="1:67" x14ac:dyDescent="0.2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5"/>
      <c r="AW630" s="65"/>
      <c r="AX630" s="65"/>
      <c r="AY630" s="65"/>
      <c r="AZ630" s="65"/>
      <c r="BA630" s="65"/>
      <c r="BB630" s="65"/>
      <c r="BC630" s="65"/>
      <c r="BD630" s="65"/>
      <c r="BE630" s="65"/>
      <c r="BF630" s="65"/>
      <c r="BG630" s="65"/>
      <c r="BH630" s="65"/>
      <c r="BI630" s="65"/>
      <c r="BJ630" s="65"/>
      <c r="BK630" s="65"/>
      <c r="BL630" s="65"/>
      <c r="BM630" s="65"/>
      <c r="BN630" s="65"/>
      <c r="BO630" s="65"/>
    </row>
    <row r="631" spans="1:67" x14ac:dyDescent="0.2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5"/>
      <c r="AW631" s="65"/>
      <c r="AX631" s="65"/>
      <c r="AY631" s="65"/>
      <c r="AZ631" s="65"/>
      <c r="BA631" s="65"/>
      <c r="BB631" s="65"/>
      <c r="BC631" s="65"/>
      <c r="BD631" s="65"/>
      <c r="BE631" s="65"/>
      <c r="BF631" s="65"/>
      <c r="BG631" s="65"/>
      <c r="BH631" s="65"/>
      <c r="BI631" s="65"/>
      <c r="BJ631" s="65"/>
      <c r="BK631" s="65"/>
      <c r="BL631" s="65"/>
      <c r="BM631" s="65"/>
      <c r="BN631" s="65"/>
      <c r="BO631" s="65"/>
    </row>
    <row r="632" spans="1:67" x14ac:dyDescent="0.2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65"/>
      <c r="AS632" s="65"/>
      <c r="AT632" s="65"/>
      <c r="AU632" s="65"/>
      <c r="AV632" s="65"/>
      <c r="AW632" s="65"/>
      <c r="AX632" s="65"/>
      <c r="AY632" s="65"/>
      <c r="AZ632" s="65"/>
      <c r="BA632" s="65"/>
      <c r="BB632" s="65"/>
      <c r="BC632" s="65"/>
      <c r="BD632" s="65"/>
      <c r="BE632" s="65"/>
      <c r="BF632" s="65"/>
      <c r="BG632" s="65"/>
      <c r="BH632" s="65"/>
      <c r="BI632" s="65"/>
      <c r="BJ632" s="65"/>
      <c r="BK632" s="65"/>
      <c r="BL632" s="65"/>
      <c r="BM632" s="65"/>
      <c r="BN632" s="65"/>
      <c r="BO632" s="65"/>
    </row>
    <row r="633" spans="1:67" x14ac:dyDescent="0.2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65"/>
      <c r="AS633" s="65"/>
      <c r="AT633" s="65"/>
      <c r="AU633" s="65"/>
      <c r="AV633" s="65"/>
      <c r="AW633" s="65"/>
      <c r="AX633" s="65"/>
      <c r="AY633" s="65"/>
      <c r="AZ633" s="65"/>
      <c r="BA633" s="65"/>
      <c r="BB633" s="65"/>
      <c r="BC633" s="65"/>
      <c r="BD633" s="65"/>
      <c r="BE633" s="65"/>
      <c r="BF633" s="65"/>
      <c r="BG633" s="65"/>
      <c r="BH633" s="65"/>
      <c r="BI633" s="65"/>
      <c r="BJ633" s="65"/>
      <c r="BK633" s="65"/>
      <c r="BL633" s="65"/>
      <c r="BM633" s="65"/>
      <c r="BN633" s="65"/>
      <c r="BO633" s="65"/>
    </row>
    <row r="634" spans="1:67" x14ac:dyDescent="0.2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65"/>
      <c r="AS634" s="65"/>
      <c r="AT634" s="65"/>
      <c r="AU634" s="65"/>
      <c r="AV634" s="65"/>
      <c r="AW634" s="65"/>
      <c r="AX634" s="65"/>
      <c r="AY634" s="65"/>
      <c r="AZ634" s="65"/>
      <c r="BA634" s="65"/>
      <c r="BB634" s="65"/>
      <c r="BC634" s="65"/>
      <c r="BD634" s="65"/>
      <c r="BE634" s="65"/>
      <c r="BF634" s="65"/>
      <c r="BG634" s="65"/>
      <c r="BH634" s="65"/>
      <c r="BI634" s="65"/>
      <c r="BJ634" s="65"/>
      <c r="BK634" s="65"/>
      <c r="BL634" s="65"/>
      <c r="BM634" s="65"/>
      <c r="BN634" s="65"/>
      <c r="BO634" s="65"/>
    </row>
    <row r="635" spans="1:67" x14ac:dyDescent="0.2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65"/>
      <c r="AS635" s="65"/>
      <c r="AT635" s="65"/>
      <c r="AU635" s="65"/>
      <c r="AV635" s="65"/>
      <c r="AW635" s="65"/>
      <c r="AX635" s="65"/>
      <c r="AY635" s="65"/>
      <c r="AZ635" s="65"/>
      <c r="BA635" s="65"/>
      <c r="BB635" s="65"/>
      <c r="BC635" s="65"/>
      <c r="BD635" s="65"/>
      <c r="BE635" s="65"/>
      <c r="BF635" s="65"/>
      <c r="BG635" s="65"/>
      <c r="BH635" s="65"/>
      <c r="BI635" s="65"/>
      <c r="BJ635" s="65"/>
      <c r="BK635" s="65"/>
      <c r="BL635" s="65"/>
      <c r="BM635" s="65"/>
      <c r="BN635" s="65"/>
      <c r="BO635" s="65"/>
    </row>
    <row r="636" spans="1:67" x14ac:dyDescent="0.2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65"/>
      <c r="AS636" s="65"/>
      <c r="AT636" s="65"/>
      <c r="AU636" s="65"/>
      <c r="AV636" s="65"/>
      <c r="AW636" s="65"/>
      <c r="AX636" s="65"/>
      <c r="AY636" s="65"/>
      <c r="AZ636" s="65"/>
      <c r="BA636" s="65"/>
      <c r="BB636" s="65"/>
      <c r="BC636" s="65"/>
      <c r="BD636" s="65"/>
      <c r="BE636" s="65"/>
      <c r="BF636" s="65"/>
      <c r="BG636" s="65"/>
      <c r="BH636" s="65"/>
      <c r="BI636" s="65"/>
      <c r="BJ636" s="65"/>
      <c r="BK636" s="65"/>
      <c r="BL636" s="65"/>
      <c r="BM636" s="65"/>
      <c r="BN636" s="65"/>
      <c r="BO636" s="65"/>
    </row>
    <row r="637" spans="1:67" x14ac:dyDescent="0.2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5"/>
      <c r="AW637" s="65"/>
      <c r="AX637" s="65"/>
      <c r="AY637" s="65"/>
      <c r="AZ637" s="65"/>
      <c r="BA637" s="65"/>
      <c r="BB637" s="65"/>
      <c r="BC637" s="65"/>
      <c r="BD637" s="65"/>
      <c r="BE637" s="65"/>
      <c r="BF637" s="65"/>
      <c r="BG637" s="65"/>
      <c r="BH637" s="65"/>
      <c r="BI637" s="65"/>
      <c r="BJ637" s="65"/>
      <c r="BK637" s="65"/>
      <c r="BL637" s="65"/>
      <c r="BM637" s="65"/>
      <c r="BN637" s="65"/>
      <c r="BO637" s="65"/>
    </row>
    <row r="638" spans="1:67" x14ac:dyDescent="0.2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65"/>
      <c r="AS638" s="65"/>
      <c r="AT638" s="65"/>
      <c r="AU638" s="65"/>
      <c r="AV638" s="65"/>
      <c r="AW638" s="65"/>
      <c r="AX638" s="65"/>
      <c r="AY638" s="65"/>
      <c r="AZ638" s="65"/>
      <c r="BA638" s="65"/>
      <c r="BB638" s="65"/>
      <c r="BC638" s="65"/>
      <c r="BD638" s="65"/>
      <c r="BE638" s="65"/>
      <c r="BF638" s="65"/>
      <c r="BG638" s="65"/>
      <c r="BH638" s="65"/>
      <c r="BI638" s="65"/>
      <c r="BJ638" s="65"/>
      <c r="BK638" s="65"/>
      <c r="BL638" s="65"/>
      <c r="BM638" s="65"/>
      <c r="BN638" s="65"/>
      <c r="BO638" s="65"/>
    </row>
    <row r="639" spans="1:67" x14ac:dyDescent="0.2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65"/>
      <c r="AS639" s="65"/>
      <c r="AT639" s="65"/>
      <c r="AU639" s="65"/>
      <c r="AV639" s="65"/>
      <c r="AW639" s="65"/>
      <c r="AX639" s="65"/>
      <c r="AY639" s="65"/>
      <c r="AZ639" s="65"/>
      <c r="BA639" s="65"/>
      <c r="BB639" s="65"/>
      <c r="BC639" s="65"/>
      <c r="BD639" s="65"/>
      <c r="BE639" s="65"/>
      <c r="BF639" s="65"/>
      <c r="BG639" s="65"/>
      <c r="BH639" s="65"/>
      <c r="BI639" s="65"/>
      <c r="BJ639" s="65"/>
      <c r="BK639" s="65"/>
      <c r="BL639" s="65"/>
      <c r="BM639" s="65"/>
      <c r="BN639" s="65"/>
      <c r="BO639" s="65"/>
    </row>
    <row r="640" spans="1:67" x14ac:dyDescent="0.2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65"/>
      <c r="AS640" s="65"/>
      <c r="AT640" s="65"/>
      <c r="AU640" s="65"/>
      <c r="AV640" s="65"/>
      <c r="AW640" s="65"/>
      <c r="AX640" s="65"/>
      <c r="AY640" s="65"/>
      <c r="AZ640" s="65"/>
      <c r="BA640" s="65"/>
      <c r="BB640" s="65"/>
      <c r="BC640" s="65"/>
      <c r="BD640" s="65"/>
      <c r="BE640" s="65"/>
      <c r="BF640" s="65"/>
      <c r="BG640" s="65"/>
      <c r="BH640" s="65"/>
      <c r="BI640" s="65"/>
      <c r="BJ640" s="65"/>
      <c r="BK640" s="65"/>
      <c r="BL640" s="65"/>
      <c r="BM640" s="65"/>
      <c r="BN640" s="65"/>
      <c r="BO640" s="65"/>
    </row>
    <row r="641" spans="1:67" x14ac:dyDescent="0.2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65"/>
      <c r="AS641" s="65"/>
      <c r="AT641" s="65"/>
      <c r="AU641" s="65"/>
      <c r="AV641" s="65"/>
      <c r="AW641" s="65"/>
      <c r="AX641" s="65"/>
      <c r="AY641" s="65"/>
      <c r="AZ641" s="65"/>
      <c r="BA641" s="65"/>
      <c r="BB641" s="65"/>
      <c r="BC641" s="65"/>
      <c r="BD641" s="65"/>
      <c r="BE641" s="65"/>
      <c r="BF641" s="65"/>
      <c r="BG641" s="65"/>
      <c r="BH641" s="65"/>
      <c r="BI641" s="65"/>
      <c r="BJ641" s="65"/>
      <c r="BK641" s="65"/>
      <c r="BL641" s="65"/>
      <c r="BM641" s="65"/>
      <c r="BN641" s="65"/>
      <c r="BO641" s="65"/>
    </row>
    <row r="642" spans="1:67" x14ac:dyDescent="0.2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65"/>
      <c r="AS642" s="65"/>
      <c r="AT642" s="65"/>
      <c r="AU642" s="65"/>
      <c r="AV642" s="65"/>
      <c r="AW642" s="65"/>
      <c r="AX642" s="65"/>
      <c r="AY642" s="65"/>
      <c r="AZ642" s="65"/>
      <c r="BA642" s="65"/>
      <c r="BB642" s="65"/>
      <c r="BC642" s="65"/>
      <c r="BD642" s="65"/>
      <c r="BE642" s="65"/>
      <c r="BF642" s="65"/>
      <c r="BG642" s="65"/>
      <c r="BH642" s="65"/>
      <c r="BI642" s="65"/>
      <c r="BJ642" s="65"/>
      <c r="BK642" s="65"/>
      <c r="BL642" s="65"/>
      <c r="BM642" s="65"/>
      <c r="BN642" s="65"/>
      <c r="BO642" s="65"/>
    </row>
    <row r="643" spans="1:67" x14ac:dyDescent="0.2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65"/>
      <c r="AS643" s="65"/>
      <c r="AT643" s="65"/>
      <c r="AU643" s="65"/>
      <c r="AV643" s="65"/>
      <c r="AW643" s="65"/>
      <c r="AX643" s="65"/>
      <c r="AY643" s="65"/>
      <c r="AZ643" s="65"/>
      <c r="BA643" s="65"/>
      <c r="BB643" s="65"/>
      <c r="BC643" s="65"/>
      <c r="BD643" s="65"/>
      <c r="BE643" s="65"/>
      <c r="BF643" s="65"/>
      <c r="BG643" s="65"/>
      <c r="BH643" s="65"/>
      <c r="BI643" s="65"/>
      <c r="BJ643" s="65"/>
      <c r="BK643" s="65"/>
      <c r="BL643" s="65"/>
      <c r="BM643" s="65"/>
      <c r="BN643" s="65"/>
      <c r="BO643" s="65"/>
    </row>
    <row r="644" spans="1:67" x14ac:dyDescent="0.2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65"/>
      <c r="AS644" s="65"/>
      <c r="AT644" s="65"/>
      <c r="AU644" s="65"/>
      <c r="AV644" s="65"/>
      <c r="AW644" s="65"/>
      <c r="AX644" s="65"/>
      <c r="AY644" s="65"/>
      <c r="AZ644" s="65"/>
      <c r="BA644" s="65"/>
      <c r="BB644" s="65"/>
      <c r="BC644" s="65"/>
      <c r="BD644" s="65"/>
      <c r="BE644" s="65"/>
      <c r="BF644" s="65"/>
      <c r="BG644" s="65"/>
      <c r="BH644" s="65"/>
      <c r="BI644" s="65"/>
      <c r="BJ644" s="65"/>
      <c r="BK644" s="65"/>
      <c r="BL644" s="65"/>
      <c r="BM644" s="65"/>
      <c r="BN644" s="65"/>
      <c r="BO644" s="65"/>
    </row>
    <row r="645" spans="1:67" x14ac:dyDescent="0.2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65"/>
      <c r="AS645" s="65"/>
      <c r="AT645" s="65"/>
      <c r="AU645" s="65"/>
      <c r="AV645" s="65"/>
      <c r="AW645" s="65"/>
      <c r="AX645" s="65"/>
      <c r="AY645" s="65"/>
      <c r="AZ645" s="65"/>
      <c r="BA645" s="65"/>
      <c r="BB645" s="65"/>
      <c r="BC645" s="65"/>
      <c r="BD645" s="65"/>
      <c r="BE645" s="65"/>
      <c r="BF645" s="65"/>
      <c r="BG645" s="65"/>
      <c r="BH645" s="65"/>
      <c r="BI645" s="65"/>
      <c r="BJ645" s="65"/>
      <c r="BK645" s="65"/>
      <c r="BL645" s="65"/>
      <c r="BM645" s="65"/>
      <c r="BN645" s="65"/>
      <c r="BO645" s="65"/>
    </row>
    <row r="646" spans="1:67" x14ac:dyDescent="0.2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5"/>
      <c r="AW646" s="65"/>
      <c r="AX646" s="65"/>
      <c r="AY646" s="65"/>
      <c r="AZ646" s="65"/>
      <c r="BA646" s="65"/>
      <c r="BB646" s="65"/>
      <c r="BC646" s="65"/>
      <c r="BD646" s="65"/>
      <c r="BE646" s="65"/>
      <c r="BF646" s="65"/>
      <c r="BG646" s="65"/>
      <c r="BH646" s="65"/>
      <c r="BI646" s="65"/>
      <c r="BJ646" s="65"/>
      <c r="BK646" s="65"/>
      <c r="BL646" s="65"/>
      <c r="BM646" s="65"/>
      <c r="BN646" s="65"/>
      <c r="BO646" s="65"/>
    </row>
    <row r="647" spans="1:67" x14ac:dyDescent="0.2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5"/>
      <c r="AW647" s="65"/>
      <c r="AX647" s="65"/>
      <c r="AY647" s="65"/>
      <c r="AZ647" s="65"/>
      <c r="BA647" s="65"/>
      <c r="BB647" s="65"/>
      <c r="BC647" s="65"/>
      <c r="BD647" s="65"/>
      <c r="BE647" s="65"/>
      <c r="BF647" s="65"/>
      <c r="BG647" s="65"/>
      <c r="BH647" s="65"/>
      <c r="BI647" s="65"/>
      <c r="BJ647" s="65"/>
      <c r="BK647" s="65"/>
      <c r="BL647" s="65"/>
      <c r="BM647" s="65"/>
      <c r="BN647" s="65"/>
      <c r="BO647" s="65"/>
    </row>
    <row r="648" spans="1:67" x14ac:dyDescent="0.2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65"/>
      <c r="AS648" s="65"/>
      <c r="AT648" s="65"/>
      <c r="AU648" s="65"/>
      <c r="AV648" s="65"/>
      <c r="AW648" s="65"/>
      <c r="AX648" s="65"/>
      <c r="AY648" s="65"/>
      <c r="AZ648" s="65"/>
      <c r="BA648" s="65"/>
      <c r="BB648" s="65"/>
      <c r="BC648" s="65"/>
      <c r="BD648" s="65"/>
      <c r="BE648" s="65"/>
      <c r="BF648" s="65"/>
      <c r="BG648" s="65"/>
      <c r="BH648" s="65"/>
      <c r="BI648" s="65"/>
      <c r="BJ648" s="65"/>
      <c r="BK648" s="65"/>
      <c r="BL648" s="65"/>
      <c r="BM648" s="65"/>
      <c r="BN648" s="65"/>
      <c r="BO648" s="65"/>
    </row>
    <row r="649" spans="1:67" x14ac:dyDescent="0.2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5"/>
      <c r="AW649" s="65"/>
      <c r="AX649" s="65"/>
      <c r="AY649" s="65"/>
      <c r="AZ649" s="65"/>
      <c r="BA649" s="65"/>
      <c r="BB649" s="65"/>
      <c r="BC649" s="65"/>
      <c r="BD649" s="65"/>
      <c r="BE649" s="65"/>
      <c r="BF649" s="65"/>
      <c r="BG649" s="65"/>
      <c r="BH649" s="65"/>
      <c r="BI649" s="65"/>
      <c r="BJ649" s="65"/>
      <c r="BK649" s="65"/>
      <c r="BL649" s="65"/>
      <c r="BM649" s="65"/>
      <c r="BN649" s="65"/>
      <c r="BO649" s="65"/>
    </row>
    <row r="650" spans="1:67" x14ac:dyDescent="0.2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5"/>
      <c r="AW650" s="65"/>
      <c r="AX650" s="65"/>
      <c r="AY650" s="65"/>
      <c r="AZ650" s="65"/>
      <c r="BA650" s="65"/>
      <c r="BB650" s="65"/>
      <c r="BC650" s="65"/>
      <c r="BD650" s="65"/>
      <c r="BE650" s="65"/>
      <c r="BF650" s="65"/>
      <c r="BG650" s="65"/>
      <c r="BH650" s="65"/>
      <c r="BI650" s="65"/>
      <c r="BJ650" s="65"/>
      <c r="BK650" s="65"/>
      <c r="BL650" s="65"/>
      <c r="BM650" s="65"/>
      <c r="BN650" s="65"/>
      <c r="BO650" s="65"/>
    </row>
    <row r="651" spans="1:67" x14ac:dyDescent="0.2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65"/>
      <c r="AS651" s="65"/>
      <c r="AT651" s="65"/>
      <c r="AU651" s="65"/>
      <c r="AV651" s="65"/>
      <c r="AW651" s="65"/>
      <c r="AX651" s="65"/>
      <c r="AY651" s="65"/>
      <c r="AZ651" s="65"/>
      <c r="BA651" s="65"/>
      <c r="BB651" s="65"/>
      <c r="BC651" s="65"/>
      <c r="BD651" s="65"/>
      <c r="BE651" s="65"/>
      <c r="BF651" s="65"/>
      <c r="BG651" s="65"/>
      <c r="BH651" s="65"/>
      <c r="BI651" s="65"/>
      <c r="BJ651" s="65"/>
      <c r="BK651" s="65"/>
      <c r="BL651" s="65"/>
      <c r="BM651" s="65"/>
      <c r="BN651" s="65"/>
      <c r="BO651" s="65"/>
    </row>
    <row r="652" spans="1:67" x14ac:dyDescent="0.2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65"/>
      <c r="AS652" s="65"/>
      <c r="AT652" s="65"/>
      <c r="AU652" s="65"/>
      <c r="AV652" s="65"/>
      <c r="AW652" s="65"/>
      <c r="AX652" s="65"/>
      <c r="AY652" s="65"/>
      <c r="AZ652" s="65"/>
      <c r="BA652" s="65"/>
      <c r="BB652" s="65"/>
      <c r="BC652" s="65"/>
      <c r="BD652" s="65"/>
      <c r="BE652" s="65"/>
      <c r="BF652" s="65"/>
      <c r="BG652" s="65"/>
      <c r="BH652" s="65"/>
      <c r="BI652" s="65"/>
      <c r="BJ652" s="65"/>
      <c r="BK652" s="65"/>
      <c r="BL652" s="65"/>
      <c r="BM652" s="65"/>
      <c r="BN652" s="65"/>
      <c r="BO652" s="65"/>
    </row>
    <row r="653" spans="1:67" x14ac:dyDescent="0.2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5"/>
      <c r="AW653" s="65"/>
      <c r="AX653" s="65"/>
      <c r="AY653" s="65"/>
      <c r="AZ653" s="65"/>
      <c r="BA653" s="65"/>
      <c r="BB653" s="65"/>
      <c r="BC653" s="65"/>
      <c r="BD653" s="65"/>
      <c r="BE653" s="65"/>
      <c r="BF653" s="65"/>
      <c r="BG653" s="65"/>
      <c r="BH653" s="65"/>
      <c r="BI653" s="65"/>
      <c r="BJ653" s="65"/>
      <c r="BK653" s="65"/>
      <c r="BL653" s="65"/>
      <c r="BM653" s="65"/>
      <c r="BN653" s="65"/>
      <c r="BO653" s="65"/>
    </row>
    <row r="654" spans="1:67" x14ac:dyDescent="0.2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65"/>
      <c r="AS654" s="65"/>
      <c r="AT654" s="65"/>
      <c r="AU654" s="65"/>
      <c r="AV654" s="65"/>
      <c r="AW654" s="65"/>
      <c r="AX654" s="65"/>
      <c r="AY654" s="65"/>
      <c r="AZ654" s="65"/>
      <c r="BA654" s="65"/>
      <c r="BB654" s="65"/>
      <c r="BC654" s="65"/>
      <c r="BD654" s="65"/>
      <c r="BE654" s="65"/>
      <c r="BF654" s="65"/>
      <c r="BG654" s="65"/>
      <c r="BH654" s="65"/>
      <c r="BI654" s="65"/>
      <c r="BJ654" s="65"/>
      <c r="BK654" s="65"/>
      <c r="BL654" s="65"/>
      <c r="BM654" s="65"/>
      <c r="BN654" s="65"/>
      <c r="BO654" s="65"/>
    </row>
    <row r="655" spans="1:67" x14ac:dyDescent="0.2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65"/>
      <c r="AS655" s="65"/>
      <c r="AT655" s="65"/>
      <c r="AU655" s="65"/>
      <c r="AV655" s="65"/>
      <c r="AW655" s="65"/>
      <c r="AX655" s="65"/>
      <c r="AY655" s="65"/>
      <c r="AZ655" s="65"/>
      <c r="BA655" s="65"/>
      <c r="BB655" s="65"/>
      <c r="BC655" s="65"/>
      <c r="BD655" s="65"/>
      <c r="BE655" s="65"/>
      <c r="BF655" s="65"/>
      <c r="BG655" s="65"/>
      <c r="BH655" s="65"/>
      <c r="BI655" s="65"/>
      <c r="BJ655" s="65"/>
      <c r="BK655" s="65"/>
      <c r="BL655" s="65"/>
      <c r="BM655" s="65"/>
      <c r="BN655" s="65"/>
      <c r="BO655" s="65"/>
    </row>
    <row r="656" spans="1:67" x14ac:dyDescent="0.2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AO656" s="65"/>
      <c r="AP656" s="65"/>
      <c r="AQ656" s="65"/>
      <c r="AR656" s="65"/>
      <c r="AS656" s="65"/>
      <c r="AT656" s="65"/>
      <c r="AU656" s="65"/>
      <c r="AV656" s="65"/>
      <c r="AW656" s="65"/>
      <c r="AX656" s="65"/>
      <c r="AY656" s="65"/>
      <c r="AZ656" s="65"/>
      <c r="BA656" s="65"/>
      <c r="BB656" s="65"/>
      <c r="BC656" s="65"/>
      <c r="BD656" s="65"/>
      <c r="BE656" s="65"/>
      <c r="BF656" s="65"/>
      <c r="BG656" s="65"/>
      <c r="BH656" s="65"/>
      <c r="BI656" s="65"/>
      <c r="BJ656" s="65"/>
      <c r="BK656" s="65"/>
      <c r="BL656" s="65"/>
      <c r="BM656" s="65"/>
      <c r="BN656" s="65"/>
      <c r="BO656" s="65"/>
    </row>
    <row r="657" spans="1:67" x14ac:dyDescent="0.2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  <c r="AP657" s="65"/>
      <c r="AQ657" s="65"/>
      <c r="AR657" s="65"/>
      <c r="AS657" s="65"/>
      <c r="AT657" s="65"/>
      <c r="AU657" s="65"/>
      <c r="AV657" s="65"/>
      <c r="AW657" s="65"/>
      <c r="AX657" s="65"/>
      <c r="AY657" s="65"/>
      <c r="AZ657" s="65"/>
      <c r="BA657" s="65"/>
      <c r="BB657" s="65"/>
      <c r="BC657" s="65"/>
      <c r="BD657" s="65"/>
      <c r="BE657" s="65"/>
      <c r="BF657" s="65"/>
      <c r="BG657" s="65"/>
      <c r="BH657" s="65"/>
      <c r="BI657" s="65"/>
      <c r="BJ657" s="65"/>
      <c r="BK657" s="65"/>
      <c r="BL657" s="65"/>
      <c r="BM657" s="65"/>
      <c r="BN657" s="65"/>
      <c r="BO657" s="65"/>
    </row>
    <row r="658" spans="1:67" x14ac:dyDescent="0.2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65"/>
      <c r="AS658" s="65"/>
      <c r="AT658" s="65"/>
      <c r="AU658" s="65"/>
      <c r="AV658" s="65"/>
      <c r="AW658" s="65"/>
      <c r="AX658" s="65"/>
      <c r="AY658" s="65"/>
      <c r="AZ658" s="65"/>
      <c r="BA658" s="65"/>
      <c r="BB658" s="65"/>
      <c r="BC658" s="65"/>
      <c r="BD658" s="65"/>
      <c r="BE658" s="65"/>
      <c r="BF658" s="65"/>
      <c r="BG658" s="65"/>
      <c r="BH658" s="65"/>
      <c r="BI658" s="65"/>
      <c r="BJ658" s="65"/>
      <c r="BK658" s="65"/>
      <c r="BL658" s="65"/>
      <c r="BM658" s="65"/>
      <c r="BN658" s="65"/>
      <c r="BO658" s="65"/>
    </row>
    <row r="659" spans="1:67" x14ac:dyDescent="0.2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65"/>
      <c r="AS659" s="65"/>
      <c r="AT659" s="65"/>
      <c r="AU659" s="65"/>
      <c r="AV659" s="65"/>
      <c r="AW659" s="65"/>
      <c r="AX659" s="65"/>
      <c r="AY659" s="65"/>
      <c r="AZ659" s="65"/>
      <c r="BA659" s="65"/>
      <c r="BB659" s="65"/>
      <c r="BC659" s="65"/>
      <c r="BD659" s="65"/>
      <c r="BE659" s="65"/>
      <c r="BF659" s="65"/>
      <c r="BG659" s="65"/>
      <c r="BH659" s="65"/>
      <c r="BI659" s="65"/>
      <c r="BJ659" s="65"/>
      <c r="BK659" s="65"/>
      <c r="BL659" s="65"/>
      <c r="BM659" s="65"/>
      <c r="BN659" s="65"/>
      <c r="BO659" s="65"/>
    </row>
    <row r="660" spans="1:67" x14ac:dyDescent="0.2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65"/>
      <c r="AS660" s="65"/>
      <c r="AT660" s="65"/>
      <c r="AU660" s="65"/>
      <c r="AV660" s="65"/>
      <c r="AW660" s="65"/>
      <c r="AX660" s="65"/>
      <c r="AY660" s="65"/>
      <c r="AZ660" s="65"/>
      <c r="BA660" s="65"/>
      <c r="BB660" s="65"/>
      <c r="BC660" s="65"/>
      <c r="BD660" s="65"/>
      <c r="BE660" s="65"/>
      <c r="BF660" s="65"/>
      <c r="BG660" s="65"/>
      <c r="BH660" s="65"/>
      <c r="BI660" s="65"/>
      <c r="BJ660" s="65"/>
      <c r="BK660" s="65"/>
      <c r="BL660" s="65"/>
      <c r="BM660" s="65"/>
      <c r="BN660" s="65"/>
      <c r="BO660" s="65"/>
    </row>
    <row r="661" spans="1:67" x14ac:dyDescent="0.2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  <c r="AP661" s="65"/>
      <c r="AQ661" s="65"/>
      <c r="AR661" s="65"/>
      <c r="AS661" s="65"/>
      <c r="AT661" s="65"/>
      <c r="AU661" s="65"/>
      <c r="AV661" s="65"/>
      <c r="AW661" s="65"/>
      <c r="AX661" s="65"/>
      <c r="AY661" s="65"/>
      <c r="AZ661" s="65"/>
      <c r="BA661" s="65"/>
      <c r="BB661" s="65"/>
      <c r="BC661" s="65"/>
      <c r="BD661" s="65"/>
      <c r="BE661" s="65"/>
      <c r="BF661" s="65"/>
      <c r="BG661" s="65"/>
      <c r="BH661" s="65"/>
      <c r="BI661" s="65"/>
      <c r="BJ661" s="65"/>
      <c r="BK661" s="65"/>
      <c r="BL661" s="65"/>
      <c r="BM661" s="65"/>
      <c r="BN661" s="65"/>
      <c r="BO661" s="65"/>
    </row>
    <row r="662" spans="1:67" x14ac:dyDescent="0.2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AO662" s="65"/>
      <c r="AP662" s="65"/>
      <c r="AQ662" s="65"/>
      <c r="AR662" s="65"/>
      <c r="AS662" s="65"/>
      <c r="AT662" s="65"/>
      <c r="AU662" s="65"/>
      <c r="AV662" s="65"/>
      <c r="AW662" s="65"/>
      <c r="AX662" s="65"/>
      <c r="AY662" s="65"/>
      <c r="AZ662" s="65"/>
      <c r="BA662" s="65"/>
      <c r="BB662" s="65"/>
      <c r="BC662" s="65"/>
      <c r="BD662" s="65"/>
      <c r="BE662" s="65"/>
      <c r="BF662" s="65"/>
      <c r="BG662" s="65"/>
      <c r="BH662" s="65"/>
      <c r="BI662" s="65"/>
      <c r="BJ662" s="65"/>
      <c r="BK662" s="65"/>
      <c r="BL662" s="65"/>
      <c r="BM662" s="65"/>
      <c r="BN662" s="65"/>
      <c r="BO662" s="65"/>
    </row>
    <row r="663" spans="1:67" x14ac:dyDescent="0.2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AO663" s="65"/>
      <c r="AP663" s="65"/>
      <c r="AQ663" s="65"/>
      <c r="AR663" s="65"/>
      <c r="AS663" s="65"/>
      <c r="AT663" s="65"/>
      <c r="AU663" s="65"/>
      <c r="AV663" s="65"/>
      <c r="AW663" s="65"/>
      <c r="AX663" s="65"/>
      <c r="AY663" s="65"/>
      <c r="AZ663" s="65"/>
      <c r="BA663" s="65"/>
      <c r="BB663" s="65"/>
      <c r="BC663" s="65"/>
      <c r="BD663" s="65"/>
      <c r="BE663" s="65"/>
      <c r="BF663" s="65"/>
      <c r="BG663" s="65"/>
      <c r="BH663" s="65"/>
      <c r="BI663" s="65"/>
      <c r="BJ663" s="65"/>
      <c r="BK663" s="65"/>
      <c r="BL663" s="65"/>
      <c r="BM663" s="65"/>
      <c r="BN663" s="65"/>
      <c r="BO663" s="65"/>
    </row>
    <row r="664" spans="1:67" x14ac:dyDescent="0.2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  <c r="AP664" s="65"/>
      <c r="AQ664" s="65"/>
      <c r="AR664" s="65"/>
      <c r="AS664" s="65"/>
      <c r="AT664" s="65"/>
      <c r="AU664" s="65"/>
      <c r="AV664" s="65"/>
      <c r="AW664" s="65"/>
      <c r="AX664" s="65"/>
      <c r="AY664" s="65"/>
      <c r="AZ664" s="65"/>
      <c r="BA664" s="65"/>
      <c r="BB664" s="65"/>
      <c r="BC664" s="65"/>
      <c r="BD664" s="65"/>
      <c r="BE664" s="65"/>
      <c r="BF664" s="65"/>
      <c r="BG664" s="65"/>
      <c r="BH664" s="65"/>
      <c r="BI664" s="65"/>
      <c r="BJ664" s="65"/>
      <c r="BK664" s="65"/>
      <c r="BL664" s="65"/>
      <c r="BM664" s="65"/>
      <c r="BN664" s="65"/>
      <c r="BO664" s="65"/>
    </row>
    <row r="665" spans="1:67" x14ac:dyDescent="0.2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AO665" s="65"/>
      <c r="AP665" s="65"/>
      <c r="AQ665" s="65"/>
      <c r="AR665" s="65"/>
      <c r="AS665" s="65"/>
      <c r="AT665" s="65"/>
      <c r="AU665" s="65"/>
      <c r="AV665" s="65"/>
      <c r="AW665" s="65"/>
      <c r="AX665" s="65"/>
      <c r="AY665" s="65"/>
      <c r="AZ665" s="65"/>
      <c r="BA665" s="65"/>
      <c r="BB665" s="65"/>
      <c r="BC665" s="65"/>
      <c r="BD665" s="65"/>
      <c r="BE665" s="65"/>
      <c r="BF665" s="65"/>
      <c r="BG665" s="65"/>
      <c r="BH665" s="65"/>
      <c r="BI665" s="65"/>
      <c r="BJ665" s="65"/>
      <c r="BK665" s="65"/>
      <c r="BL665" s="65"/>
      <c r="BM665" s="65"/>
      <c r="BN665" s="65"/>
      <c r="BO665" s="65"/>
    </row>
    <row r="666" spans="1:67" x14ac:dyDescent="0.2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  <c r="AP666" s="65"/>
      <c r="AQ666" s="65"/>
      <c r="AR666" s="65"/>
      <c r="AS666" s="65"/>
      <c r="AT666" s="65"/>
      <c r="AU666" s="65"/>
      <c r="AV666" s="65"/>
      <c r="AW666" s="65"/>
      <c r="AX666" s="65"/>
      <c r="AY666" s="65"/>
      <c r="AZ666" s="65"/>
      <c r="BA666" s="65"/>
      <c r="BB666" s="65"/>
      <c r="BC666" s="65"/>
      <c r="BD666" s="65"/>
      <c r="BE666" s="65"/>
      <c r="BF666" s="65"/>
      <c r="BG666" s="65"/>
      <c r="BH666" s="65"/>
      <c r="BI666" s="65"/>
      <c r="BJ666" s="65"/>
      <c r="BK666" s="65"/>
      <c r="BL666" s="65"/>
      <c r="BM666" s="65"/>
      <c r="BN666" s="65"/>
      <c r="BO666" s="65"/>
    </row>
    <row r="667" spans="1:67" x14ac:dyDescent="0.2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65"/>
      <c r="AS667" s="65"/>
      <c r="AT667" s="65"/>
      <c r="AU667" s="65"/>
      <c r="AV667" s="65"/>
      <c r="AW667" s="65"/>
      <c r="AX667" s="65"/>
      <c r="AY667" s="65"/>
      <c r="AZ667" s="65"/>
      <c r="BA667" s="65"/>
      <c r="BB667" s="65"/>
      <c r="BC667" s="65"/>
      <c r="BD667" s="65"/>
      <c r="BE667" s="65"/>
      <c r="BF667" s="65"/>
      <c r="BG667" s="65"/>
      <c r="BH667" s="65"/>
      <c r="BI667" s="65"/>
      <c r="BJ667" s="65"/>
      <c r="BK667" s="65"/>
      <c r="BL667" s="65"/>
      <c r="BM667" s="65"/>
      <c r="BN667" s="65"/>
      <c r="BO667" s="65"/>
    </row>
    <row r="668" spans="1:67" x14ac:dyDescent="0.2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  <c r="AP668" s="65"/>
      <c r="AQ668" s="65"/>
      <c r="AR668" s="65"/>
      <c r="AS668" s="65"/>
      <c r="AT668" s="65"/>
      <c r="AU668" s="65"/>
      <c r="AV668" s="65"/>
      <c r="AW668" s="65"/>
      <c r="AX668" s="65"/>
      <c r="AY668" s="65"/>
      <c r="AZ668" s="65"/>
      <c r="BA668" s="65"/>
      <c r="BB668" s="65"/>
      <c r="BC668" s="65"/>
      <c r="BD668" s="65"/>
      <c r="BE668" s="65"/>
      <c r="BF668" s="65"/>
      <c r="BG668" s="65"/>
      <c r="BH668" s="65"/>
      <c r="BI668" s="65"/>
      <c r="BJ668" s="65"/>
      <c r="BK668" s="65"/>
      <c r="BL668" s="65"/>
      <c r="BM668" s="65"/>
      <c r="BN668" s="65"/>
      <c r="BO668" s="65"/>
    </row>
    <row r="669" spans="1:67" x14ac:dyDescent="0.2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AO669" s="65"/>
      <c r="AP669" s="65"/>
      <c r="AQ669" s="65"/>
      <c r="AR669" s="65"/>
      <c r="AS669" s="65"/>
      <c r="AT669" s="65"/>
      <c r="AU669" s="65"/>
      <c r="AV669" s="65"/>
      <c r="AW669" s="65"/>
      <c r="AX669" s="65"/>
      <c r="AY669" s="65"/>
      <c r="AZ669" s="65"/>
      <c r="BA669" s="65"/>
      <c r="BB669" s="65"/>
      <c r="BC669" s="65"/>
      <c r="BD669" s="65"/>
      <c r="BE669" s="65"/>
      <c r="BF669" s="65"/>
      <c r="BG669" s="65"/>
      <c r="BH669" s="65"/>
      <c r="BI669" s="65"/>
      <c r="BJ669" s="65"/>
      <c r="BK669" s="65"/>
      <c r="BL669" s="65"/>
      <c r="BM669" s="65"/>
      <c r="BN669" s="65"/>
      <c r="BO669" s="65"/>
    </row>
    <row r="670" spans="1:67" x14ac:dyDescent="0.2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AO670" s="65"/>
      <c r="AP670" s="65"/>
      <c r="AQ670" s="65"/>
      <c r="AR670" s="65"/>
      <c r="AS670" s="65"/>
      <c r="AT670" s="65"/>
      <c r="AU670" s="65"/>
      <c r="AV670" s="65"/>
      <c r="AW670" s="65"/>
      <c r="AX670" s="65"/>
      <c r="AY670" s="65"/>
      <c r="AZ670" s="65"/>
      <c r="BA670" s="65"/>
      <c r="BB670" s="65"/>
      <c r="BC670" s="65"/>
      <c r="BD670" s="65"/>
      <c r="BE670" s="65"/>
      <c r="BF670" s="65"/>
      <c r="BG670" s="65"/>
      <c r="BH670" s="65"/>
      <c r="BI670" s="65"/>
      <c r="BJ670" s="65"/>
      <c r="BK670" s="65"/>
      <c r="BL670" s="65"/>
      <c r="BM670" s="65"/>
      <c r="BN670" s="65"/>
      <c r="BO670" s="65"/>
    </row>
    <row r="671" spans="1:67" x14ac:dyDescent="0.2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65"/>
      <c r="AS671" s="65"/>
      <c r="AT671" s="65"/>
      <c r="AU671" s="65"/>
      <c r="AV671" s="65"/>
      <c r="AW671" s="65"/>
      <c r="AX671" s="65"/>
      <c r="AY671" s="65"/>
      <c r="AZ671" s="65"/>
      <c r="BA671" s="65"/>
      <c r="BB671" s="65"/>
      <c r="BC671" s="65"/>
      <c r="BD671" s="65"/>
      <c r="BE671" s="65"/>
      <c r="BF671" s="65"/>
      <c r="BG671" s="65"/>
      <c r="BH671" s="65"/>
      <c r="BI671" s="65"/>
      <c r="BJ671" s="65"/>
      <c r="BK671" s="65"/>
      <c r="BL671" s="65"/>
      <c r="BM671" s="65"/>
      <c r="BN671" s="65"/>
      <c r="BO671" s="65"/>
    </row>
    <row r="672" spans="1:67" x14ac:dyDescent="0.2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65"/>
      <c r="AS672" s="65"/>
      <c r="AT672" s="65"/>
      <c r="AU672" s="65"/>
      <c r="AV672" s="65"/>
      <c r="AW672" s="65"/>
      <c r="AX672" s="65"/>
      <c r="AY672" s="65"/>
      <c r="AZ672" s="65"/>
      <c r="BA672" s="65"/>
      <c r="BB672" s="65"/>
      <c r="BC672" s="65"/>
      <c r="BD672" s="65"/>
      <c r="BE672" s="65"/>
      <c r="BF672" s="65"/>
      <c r="BG672" s="65"/>
      <c r="BH672" s="65"/>
      <c r="BI672" s="65"/>
      <c r="BJ672" s="65"/>
      <c r="BK672" s="65"/>
      <c r="BL672" s="65"/>
      <c r="BM672" s="65"/>
      <c r="BN672" s="65"/>
      <c r="BO672" s="65"/>
    </row>
    <row r="673" spans="1:67" x14ac:dyDescent="0.2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65"/>
      <c r="AS673" s="65"/>
      <c r="AT673" s="65"/>
      <c r="AU673" s="65"/>
      <c r="AV673" s="65"/>
      <c r="AW673" s="65"/>
      <c r="AX673" s="65"/>
      <c r="AY673" s="65"/>
      <c r="AZ673" s="65"/>
      <c r="BA673" s="65"/>
      <c r="BB673" s="65"/>
      <c r="BC673" s="65"/>
      <c r="BD673" s="65"/>
      <c r="BE673" s="65"/>
      <c r="BF673" s="65"/>
      <c r="BG673" s="65"/>
      <c r="BH673" s="65"/>
      <c r="BI673" s="65"/>
      <c r="BJ673" s="65"/>
      <c r="BK673" s="65"/>
      <c r="BL673" s="65"/>
      <c r="BM673" s="65"/>
      <c r="BN673" s="65"/>
      <c r="BO673" s="65"/>
    </row>
    <row r="674" spans="1:67" x14ac:dyDescent="0.2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  <c r="AP674" s="65"/>
      <c r="AQ674" s="65"/>
      <c r="AR674" s="65"/>
      <c r="AS674" s="65"/>
      <c r="AT674" s="65"/>
      <c r="AU674" s="65"/>
      <c r="AV674" s="65"/>
      <c r="AW674" s="65"/>
      <c r="AX674" s="65"/>
      <c r="AY674" s="65"/>
      <c r="AZ674" s="65"/>
      <c r="BA674" s="65"/>
      <c r="BB674" s="65"/>
      <c r="BC674" s="65"/>
      <c r="BD674" s="65"/>
      <c r="BE674" s="65"/>
      <c r="BF674" s="65"/>
      <c r="BG674" s="65"/>
      <c r="BH674" s="65"/>
      <c r="BI674" s="65"/>
      <c r="BJ674" s="65"/>
      <c r="BK674" s="65"/>
      <c r="BL674" s="65"/>
      <c r="BM674" s="65"/>
      <c r="BN674" s="65"/>
      <c r="BO674" s="65"/>
    </row>
    <row r="675" spans="1:67" x14ac:dyDescent="0.2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AO675" s="65"/>
      <c r="AP675" s="65"/>
      <c r="AQ675" s="65"/>
      <c r="AR675" s="65"/>
      <c r="AS675" s="65"/>
      <c r="AT675" s="65"/>
      <c r="AU675" s="65"/>
      <c r="AV675" s="65"/>
      <c r="AW675" s="65"/>
      <c r="AX675" s="65"/>
      <c r="AY675" s="65"/>
      <c r="AZ675" s="65"/>
      <c r="BA675" s="65"/>
      <c r="BB675" s="65"/>
      <c r="BC675" s="65"/>
      <c r="BD675" s="65"/>
      <c r="BE675" s="65"/>
      <c r="BF675" s="65"/>
      <c r="BG675" s="65"/>
      <c r="BH675" s="65"/>
      <c r="BI675" s="65"/>
      <c r="BJ675" s="65"/>
      <c r="BK675" s="65"/>
      <c r="BL675" s="65"/>
      <c r="BM675" s="65"/>
      <c r="BN675" s="65"/>
      <c r="BO675" s="65"/>
    </row>
    <row r="676" spans="1:67" x14ac:dyDescent="0.2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AO676" s="65"/>
      <c r="AP676" s="65"/>
      <c r="AQ676" s="65"/>
      <c r="AR676" s="65"/>
      <c r="AS676" s="65"/>
      <c r="AT676" s="65"/>
      <c r="AU676" s="65"/>
      <c r="AV676" s="65"/>
      <c r="AW676" s="65"/>
      <c r="AX676" s="65"/>
      <c r="AY676" s="65"/>
      <c r="AZ676" s="65"/>
      <c r="BA676" s="65"/>
      <c r="BB676" s="65"/>
      <c r="BC676" s="65"/>
      <c r="BD676" s="65"/>
      <c r="BE676" s="65"/>
      <c r="BF676" s="65"/>
      <c r="BG676" s="65"/>
      <c r="BH676" s="65"/>
      <c r="BI676" s="65"/>
      <c r="BJ676" s="65"/>
      <c r="BK676" s="65"/>
      <c r="BL676" s="65"/>
      <c r="BM676" s="65"/>
      <c r="BN676" s="65"/>
      <c r="BO676" s="65"/>
    </row>
    <row r="677" spans="1:67" x14ac:dyDescent="0.2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AO677" s="65"/>
      <c r="AP677" s="65"/>
      <c r="AQ677" s="65"/>
      <c r="AR677" s="65"/>
      <c r="AS677" s="65"/>
      <c r="AT677" s="65"/>
      <c r="AU677" s="65"/>
      <c r="AV677" s="65"/>
      <c r="AW677" s="65"/>
      <c r="AX677" s="65"/>
      <c r="AY677" s="65"/>
      <c r="AZ677" s="65"/>
      <c r="BA677" s="65"/>
      <c r="BB677" s="65"/>
      <c r="BC677" s="65"/>
      <c r="BD677" s="65"/>
      <c r="BE677" s="65"/>
      <c r="BF677" s="65"/>
      <c r="BG677" s="65"/>
      <c r="BH677" s="65"/>
      <c r="BI677" s="65"/>
      <c r="BJ677" s="65"/>
      <c r="BK677" s="65"/>
      <c r="BL677" s="65"/>
      <c r="BM677" s="65"/>
      <c r="BN677" s="65"/>
      <c r="BO677" s="65"/>
    </row>
    <row r="678" spans="1:67" x14ac:dyDescent="0.2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AO678" s="65"/>
      <c r="AP678" s="65"/>
      <c r="AQ678" s="65"/>
      <c r="AR678" s="65"/>
      <c r="AS678" s="65"/>
      <c r="AT678" s="65"/>
      <c r="AU678" s="65"/>
      <c r="AV678" s="65"/>
      <c r="AW678" s="65"/>
      <c r="AX678" s="65"/>
      <c r="AY678" s="65"/>
      <c r="AZ678" s="65"/>
      <c r="BA678" s="65"/>
      <c r="BB678" s="65"/>
      <c r="BC678" s="65"/>
      <c r="BD678" s="65"/>
      <c r="BE678" s="65"/>
      <c r="BF678" s="65"/>
      <c r="BG678" s="65"/>
      <c r="BH678" s="65"/>
      <c r="BI678" s="65"/>
      <c r="BJ678" s="65"/>
      <c r="BK678" s="65"/>
      <c r="BL678" s="65"/>
      <c r="BM678" s="65"/>
      <c r="BN678" s="65"/>
      <c r="BO678" s="65"/>
    </row>
    <row r="679" spans="1:67" x14ac:dyDescent="0.2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AO679" s="65"/>
      <c r="AP679" s="65"/>
      <c r="AQ679" s="65"/>
      <c r="AR679" s="65"/>
      <c r="AS679" s="65"/>
      <c r="AT679" s="65"/>
      <c r="AU679" s="65"/>
      <c r="AV679" s="65"/>
      <c r="AW679" s="65"/>
      <c r="AX679" s="65"/>
      <c r="AY679" s="65"/>
      <c r="AZ679" s="65"/>
      <c r="BA679" s="65"/>
      <c r="BB679" s="65"/>
      <c r="BC679" s="65"/>
      <c r="BD679" s="65"/>
      <c r="BE679" s="65"/>
      <c r="BF679" s="65"/>
      <c r="BG679" s="65"/>
      <c r="BH679" s="65"/>
      <c r="BI679" s="65"/>
      <c r="BJ679" s="65"/>
      <c r="BK679" s="65"/>
      <c r="BL679" s="65"/>
      <c r="BM679" s="65"/>
      <c r="BN679" s="65"/>
      <c r="BO679" s="65"/>
    </row>
    <row r="680" spans="1:67" x14ac:dyDescent="0.2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  <c r="AP680" s="65"/>
      <c r="AQ680" s="65"/>
      <c r="AR680" s="65"/>
      <c r="AS680" s="65"/>
      <c r="AT680" s="65"/>
      <c r="AU680" s="65"/>
      <c r="AV680" s="65"/>
      <c r="AW680" s="65"/>
      <c r="AX680" s="65"/>
      <c r="AY680" s="65"/>
      <c r="AZ680" s="65"/>
      <c r="BA680" s="65"/>
      <c r="BB680" s="65"/>
      <c r="BC680" s="65"/>
      <c r="BD680" s="65"/>
      <c r="BE680" s="65"/>
      <c r="BF680" s="65"/>
      <c r="BG680" s="65"/>
      <c r="BH680" s="65"/>
      <c r="BI680" s="65"/>
      <c r="BJ680" s="65"/>
      <c r="BK680" s="65"/>
      <c r="BL680" s="65"/>
      <c r="BM680" s="65"/>
      <c r="BN680" s="65"/>
      <c r="BO680" s="65"/>
    </row>
    <row r="681" spans="1:67" x14ac:dyDescent="0.2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AO681" s="65"/>
      <c r="AP681" s="65"/>
      <c r="AQ681" s="65"/>
      <c r="AR681" s="65"/>
      <c r="AS681" s="65"/>
      <c r="AT681" s="65"/>
      <c r="AU681" s="65"/>
      <c r="AV681" s="65"/>
      <c r="AW681" s="65"/>
      <c r="AX681" s="65"/>
      <c r="AY681" s="65"/>
      <c r="AZ681" s="65"/>
      <c r="BA681" s="65"/>
      <c r="BB681" s="65"/>
      <c r="BC681" s="65"/>
      <c r="BD681" s="65"/>
      <c r="BE681" s="65"/>
      <c r="BF681" s="65"/>
      <c r="BG681" s="65"/>
      <c r="BH681" s="65"/>
      <c r="BI681" s="65"/>
      <c r="BJ681" s="65"/>
      <c r="BK681" s="65"/>
      <c r="BL681" s="65"/>
      <c r="BM681" s="65"/>
      <c r="BN681" s="65"/>
      <c r="BO681" s="65"/>
    </row>
    <row r="682" spans="1:67" x14ac:dyDescent="0.2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AO682" s="65"/>
      <c r="AP682" s="65"/>
      <c r="AQ682" s="65"/>
      <c r="AR682" s="65"/>
      <c r="AS682" s="65"/>
      <c r="AT682" s="65"/>
      <c r="AU682" s="65"/>
      <c r="AV682" s="65"/>
      <c r="AW682" s="65"/>
      <c r="AX682" s="65"/>
      <c r="AY682" s="65"/>
      <c r="AZ682" s="65"/>
      <c r="BA682" s="65"/>
      <c r="BB682" s="65"/>
      <c r="BC682" s="65"/>
      <c r="BD682" s="65"/>
      <c r="BE682" s="65"/>
      <c r="BF682" s="65"/>
      <c r="BG682" s="65"/>
      <c r="BH682" s="65"/>
      <c r="BI682" s="65"/>
      <c r="BJ682" s="65"/>
      <c r="BK682" s="65"/>
      <c r="BL682" s="65"/>
      <c r="BM682" s="65"/>
      <c r="BN682" s="65"/>
      <c r="BO682" s="65"/>
    </row>
    <row r="683" spans="1:67" x14ac:dyDescent="0.2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AO683" s="65"/>
      <c r="AP683" s="65"/>
      <c r="AQ683" s="65"/>
      <c r="AR683" s="65"/>
      <c r="AS683" s="65"/>
      <c r="AT683" s="65"/>
      <c r="AU683" s="65"/>
      <c r="AV683" s="65"/>
      <c r="AW683" s="65"/>
      <c r="AX683" s="65"/>
      <c r="AY683" s="65"/>
      <c r="AZ683" s="65"/>
      <c r="BA683" s="65"/>
      <c r="BB683" s="65"/>
      <c r="BC683" s="65"/>
      <c r="BD683" s="65"/>
      <c r="BE683" s="65"/>
      <c r="BF683" s="65"/>
      <c r="BG683" s="65"/>
      <c r="BH683" s="65"/>
      <c r="BI683" s="65"/>
      <c r="BJ683" s="65"/>
      <c r="BK683" s="65"/>
      <c r="BL683" s="65"/>
      <c r="BM683" s="65"/>
      <c r="BN683" s="65"/>
      <c r="BO683" s="65"/>
    </row>
    <row r="684" spans="1:67" x14ac:dyDescent="0.2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AO684" s="65"/>
      <c r="AP684" s="65"/>
      <c r="AQ684" s="65"/>
      <c r="AR684" s="65"/>
      <c r="AS684" s="65"/>
      <c r="AT684" s="65"/>
      <c r="AU684" s="65"/>
      <c r="AV684" s="65"/>
      <c r="AW684" s="65"/>
      <c r="AX684" s="65"/>
      <c r="AY684" s="65"/>
      <c r="AZ684" s="65"/>
      <c r="BA684" s="65"/>
      <c r="BB684" s="65"/>
      <c r="BC684" s="65"/>
      <c r="BD684" s="65"/>
      <c r="BE684" s="65"/>
      <c r="BF684" s="65"/>
      <c r="BG684" s="65"/>
      <c r="BH684" s="65"/>
      <c r="BI684" s="65"/>
      <c r="BJ684" s="65"/>
      <c r="BK684" s="65"/>
      <c r="BL684" s="65"/>
      <c r="BM684" s="65"/>
      <c r="BN684" s="65"/>
      <c r="BO684" s="65"/>
    </row>
    <row r="685" spans="1:67" x14ac:dyDescent="0.2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  <c r="AP685" s="65"/>
      <c r="AQ685" s="65"/>
      <c r="AR685" s="65"/>
      <c r="AS685" s="65"/>
      <c r="AT685" s="65"/>
      <c r="AU685" s="65"/>
      <c r="AV685" s="65"/>
      <c r="AW685" s="65"/>
      <c r="AX685" s="65"/>
      <c r="AY685" s="65"/>
      <c r="AZ685" s="65"/>
      <c r="BA685" s="65"/>
      <c r="BB685" s="65"/>
      <c r="BC685" s="65"/>
      <c r="BD685" s="65"/>
      <c r="BE685" s="65"/>
      <c r="BF685" s="65"/>
      <c r="BG685" s="65"/>
      <c r="BH685" s="65"/>
      <c r="BI685" s="65"/>
      <c r="BJ685" s="65"/>
      <c r="BK685" s="65"/>
      <c r="BL685" s="65"/>
      <c r="BM685" s="65"/>
      <c r="BN685" s="65"/>
      <c r="BO685" s="65"/>
    </row>
    <row r="686" spans="1:67" x14ac:dyDescent="0.2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  <c r="AF686" s="65"/>
      <c r="AG686" s="65"/>
      <c r="AH686" s="65"/>
      <c r="AI686" s="65"/>
      <c r="AJ686" s="65"/>
      <c r="AK686" s="65"/>
      <c r="AL686" s="65"/>
      <c r="AM686" s="65"/>
      <c r="AN686" s="65"/>
      <c r="AO686" s="65"/>
      <c r="AP686" s="65"/>
      <c r="AQ686" s="65"/>
      <c r="AR686" s="65"/>
      <c r="AS686" s="65"/>
      <c r="AT686" s="65"/>
      <c r="AU686" s="65"/>
      <c r="AV686" s="65"/>
      <c r="AW686" s="65"/>
      <c r="AX686" s="65"/>
      <c r="AY686" s="65"/>
      <c r="AZ686" s="65"/>
      <c r="BA686" s="65"/>
      <c r="BB686" s="65"/>
      <c r="BC686" s="65"/>
      <c r="BD686" s="65"/>
      <c r="BE686" s="65"/>
      <c r="BF686" s="65"/>
      <c r="BG686" s="65"/>
      <c r="BH686" s="65"/>
      <c r="BI686" s="65"/>
      <c r="BJ686" s="65"/>
      <c r="BK686" s="65"/>
      <c r="BL686" s="65"/>
      <c r="BM686" s="65"/>
      <c r="BN686" s="65"/>
      <c r="BO686" s="65"/>
    </row>
    <row r="687" spans="1:67" x14ac:dyDescent="0.2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  <c r="AF687" s="65"/>
      <c r="AG687" s="65"/>
      <c r="AH687" s="65"/>
      <c r="AI687" s="65"/>
      <c r="AJ687" s="65"/>
      <c r="AK687" s="65"/>
      <c r="AL687" s="65"/>
      <c r="AM687" s="65"/>
      <c r="AN687" s="65"/>
      <c r="AO687" s="65"/>
      <c r="AP687" s="65"/>
      <c r="AQ687" s="65"/>
      <c r="AR687" s="65"/>
      <c r="AS687" s="65"/>
      <c r="AT687" s="65"/>
      <c r="AU687" s="65"/>
      <c r="AV687" s="65"/>
      <c r="AW687" s="65"/>
      <c r="AX687" s="65"/>
      <c r="AY687" s="65"/>
      <c r="AZ687" s="65"/>
      <c r="BA687" s="65"/>
      <c r="BB687" s="65"/>
      <c r="BC687" s="65"/>
      <c r="BD687" s="65"/>
      <c r="BE687" s="65"/>
      <c r="BF687" s="65"/>
      <c r="BG687" s="65"/>
      <c r="BH687" s="65"/>
      <c r="BI687" s="65"/>
      <c r="BJ687" s="65"/>
      <c r="BK687" s="65"/>
      <c r="BL687" s="65"/>
      <c r="BM687" s="65"/>
      <c r="BN687" s="65"/>
      <c r="BO687" s="65"/>
    </row>
    <row r="688" spans="1:67" x14ac:dyDescent="0.2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65"/>
      <c r="AN688" s="65"/>
      <c r="AO688" s="65"/>
      <c r="AP688" s="65"/>
      <c r="AQ688" s="65"/>
      <c r="AR688" s="65"/>
      <c r="AS688" s="65"/>
      <c r="AT688" s="65"/>
      <c r="AU688" s="65"/>
      <c r="AV688" s="65"/>
      <c r="AW688" s="65"/>
      <c r="AX688" s="65"/>
      <c r="AY688" s="65"/>
      <c r="AZ688" s="65"/>
      <c r="BA688" s="65"/>
      <c r="BB688" s="65"/>
      <c r="BC688" s="65"/>
      <c r="BD688" s="65"/>
      <c r="BE688" s="65"/>
      <c r="BF688" s="65"/>
      <c r="BG688" s="65"/>
      <c r="BH688" s="65"/>
      <c r="BI688" s="65"/>
      <c r="BJ688" s="65"/>
      <c r="BK688" s="65"/>
      <c r="BL688" s="65"/>
      <c r="BM688" s="65"/>
      <c r="BN688" s="65"/>
      <c r="BO688" s="65"/>
    </row>
    <row r="689" spans="1:67" x14ac:dyDescent="0.2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  <c r="AF689" s="65"/>
      <c r="AG689" s="65"/>
      <c r="AH689" s="65"/>
      <c r="AI689" s="65"/>
      <c r="AJ689" s="65"/>
      <c r="AK689" s="65"/>
      <c r="AL689" s="65"/>
      <c r="AM689" s="65"/>
      <c r="AN689" s="65"/>
      <c r="AO689" s="65"/>
      <c r="AP689" s="65"/>
      <c r="AQ689" s="65"/>
      <c r="AR689" s="65"/>
      <c r="AS689" s="65"/>
      <c r="AT689" s="65"/>
      <c r="AU689" s="65"/>
      <c r="AV689" s="65"/>
      <c r="AW689" s="65"/>
      <c r="AX689" s="65"/>
      <c r="AY689" s="65"/>
      <c r="AZ689" s="65"/>
      <c r="BA689" s="65"/>
      <c r="BB689" s="65"/>
      <c r="BC689" s="65"/>
      <c r="BD689" s="65"/>
      <c r="BE689" s="65"/>
      <c r="BF689" s="65"/>
      <c r="BG689" s="65"/>
      <c r="BH689" s="65"/>
      <c r="BI689" s="65"/>
      <c r="BJ689" s="65"/>
      <c r="BK689" s="65"/>
      <c r="BL689" s="65"/>
      <c r="BM689" s="65"/>
      <c r="BN689" s="65"/>
      <c r="BO689" s="65"/>
    </row>
    <row r="690" spans="1:67" x14ac:dyDescent="0.2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  <c r="AF690" s="65"/>
      <c r="AG690" s="65"/>
      <c r="AH690" s="65"/>
      <c r="AI690" s="65"/>
      <c r="AJ690" s="65"/>
      <c r="AK690" s="65"/>
      <c r="AL690" s="65"/>
      <c r="AM690" s="65"/>
      <c r="AN690" s="65"/>
      <c r="AO690" s="65"/>
      <c r="AP690" s="65"/>
      <c r="AQ690" s="65"/>
      <c r="AR690" s="65"/>
      <c r="AS690" s="65"/>
      <c r="AT690" s="65"/>
      <c r="AU690" s="65"/>
      <c r="AV690" s="65"/>
      <c r="AW690" s="65"/>
      <c r="AX690" s="65"/>
      <c r="AY690" s="65"/>
      <c r="AZ690" s="65"/>
      <c r="BA690" s="65"/>
      <c r="BB690" s="65"/>
      <c r="BC690" s="65"/>
      <c r="BD690" s="65"/>
      <c r="BE690" s="65"/>
      <c r="BF690" s="65"/>
      <c r="BG690" s="65"/>
      <c r="BH690" s="65"/>
      <c r="BI690" s="65"/>
      <c r="BJ690" s="65"/>
      <c r="BK690" s="65"/>
      <c r="BL690" s="65"/>
      <c r="BM690" s="65"/>
      <c r="BN690" s="65"/>
      <c r="BO690" s="65"/>
    </row>
    <row r="691" spans="1:67" x14ac:dyDescent="0.2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  <c r="AO691" s="65"/>
      <c r="AP691" s="65"/>
      <c r="AQ691" s="65"/>
      <c r="AR691" s="65"/>
      <c r="AS691" s="65"/>
      <c r="AT691" s="65"/>
      <c r="AU691" s="65"/>
      <c r="AV691" s="65"/>
      <c r="AW691" s="65"/>
      <c r="AX691" s="65"/>
      <c r="AY691" s="65"/>
      <c r="AZ691" s="65"/>
      <c r="BA691" s="65"/>
      <c r="BB691" s="65"/>
      <c r="BC691" s="65"/>
      <c r="BD691" s="65"/>
      <c r="BE691" s="65"/>
      <c r="BF691" s="65"/>
      <c r="BG691" s="65"/>
      <c r="BH691" s="65"/>
      <c r="BI691" s="65"/>
      <c r="BJ691" s="65"/>
      <c r="BK691" s="65"/>
      <c r="BL691" s="65"/>
      <c r="BM691" s="65"/>
      <c r="BN691" s="65"/>
      <c r="BO691" s="65"/>
    </row>
    <row r="692" spans="1:67" x14ac:dyDescent="0.2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  <c r="AH692" s="65"/>
      <c r="AI692" s="65"/>
      <c r="AJ692" s="65"/>
      <c r="AK692" s="65"/>
      <c r="AL692" s="65"/>
      <c r="AM692" s="65"/>
      <c r="AN692" s="65"/>
      <c r="AO692" s="65"/>
      <c r="AP692" s="65"/>
      <c r="AQ692" s="65"/>
      <c r="AR692" s="65"/>
      <c r="AS692" s="65"/>
      <c r="AT692" s="65"/>
      <c r="AU692" s="65"/>
      <c r="AV692" s="65"/>
      <c r="AW692" s="65"/>
      <c r="AX692" s="65"/>
      <c r="AY692" s="65"/>
      <c r="AZ692" s="65"/>
      <c r="BA692" s="65"/>
      <c r="BB692" s="65"/>
      <c r="BC692" s="65"/>
      <c r="BD692" s="65"/>
      <c r="BE692" s="65"/>
      <c r="BF692" s="65"/>
      <c r="BG692" s="65"/>
      <c r="BH692" s="65"/>
      <c r="BI692" s="65"/>
      <c r="BJ692" s="65"/>
      <c r="BK692" s="65"/>
      <c r="BL692" s="65"/>
      <c r="BM692" s="65"/>
      <c r="BN692" s="65"/>
      <c r="BO692" s="65"/>
    </row>
    <row r="693" spans="1:67" x14ac:dyDescent="0.2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  <c r="AH693" s="65"/>
      <c r="AI693" s="65"/>
      <c r="AJ693" s="65"/>
      <c r="AK693" s="65"/>
      <c r="AL693" s="65"/>
      <c r="AM693" s="65"/>
      <c r="AN693" s="65"/>
      <c r="AO693" s="65"/>
      <c r="AP693" s="65"/>
      <c r="AQ693" s="65"/>
      <c r="AR693" s="65"/>
      <c r="AS693" s="65"/>
      <c r="AT693" s="65"/>
      <c r="AU693" s="65"/>
      <c r="AV693" s="65"/>
      <c r="AW693" s="65"/>
      <c r="AX693" s="65"/>
      <c r="AY693" s="65"/>
      <c r="AZ693" s="65"/>
      <c r="BA693" s="65"/>
      <c r="BB693" s="65"/>
      <c r="BC693" s="65"/>
      <c r="BD693" s="65"/>
      <c r="BE693" s="65"/>
      <c r="BF693" s="65"/>
      <c r="BG693" s="65"/>
      <c r="BH693" s="65"/>
      <c r="BI693" s="65"/>
      <c r="BJ693" s="65"/>
      <c r="BK693" s="65"/>
      <c r="BL693" s="65"/>
      <c r="BM693" s="65"/>
      <c r="BN693" s="65"/>
      <c r="BO693" s="65"/>
    </row>
    <row r="694" spans="1:67" x14ac:dyDescent="0.2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  <c r="AQ694" s="65"/>
      <c r="AR694" s="65"/>
      <c r="AS694" s="65"/>
      <c r="AT694" s="65"/>
      <c r="AU694" s="65"/>
      <c r="AV694" s="65"/>
      <c r="AW694" s="65"/>
      <c r="AX694" s="65"/>
      <c r="AY694" s="65"/>
      <c r="AZ694" s="65"/>
      <c r="BA694" s="65"/>
      <c r="BB694" s="65"/>
      <c r="BC694" s="65"/>
      <c r="BD694" s="65"/>
      <c r="BE694" s="65"/>
      <c r="BF694" s="65"/>
      <c r="BG694" s="65"/>
      <c r="BH694" s="65"/>
      <c r="BI694" s="65"/>
      <c r="BJ694" s="65"/>
      <c r="BK694" s="65"/>
      <c r="BL694" s="65"/>
      <c r="BM694" s="65"/>
      <c r="BN694" s="65"/>
      <c r="BO694" s="65"/>
    </row>
    <row r="695" spans="1:67" x14ac:dyDescent="0.2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65"/>
      <c r="AN695" s="65"/>
      <c r="AO695" s="65"/>
      <c r="AP695" s="65"/>
      <c r="AQ695" s="65"/>
      <c r="AR695" s="65"/>
      <c r="AS695" s="65"/>
      <c r="AT695" s="65"/>
      <c r="AU695" s="65"/>
      <c r="AV695" s="65"/>
      <c r="AW695" s="65"/>
      <c r="AX695" s="65"/>
      <c r="AY695" s="65"/>
      <c r="AZ695" s="65"/>
      <c r="BA695" s="65"/>
      <c r="BB695" s="65"/>
      <c r="BC695" s="65"/>
      <c r="BD695" s="65"/>
      <c r="BE695" s="65"/>
      <c r="BF695" s="65"/>
      <c r="BG695" s="65"/>
      <c r="BH695" s="65"/>
      <c r="BI695" s="65"/>
      <c r="BJ695" s="65"/>
      <c r="BK695" s="65"/>
      <c r="BL695" s="65"/>
      <c r="BM695" s="65"/>
      <c r="BN695" s="65"/>
      <c r="BO695" s="65"/>
    </row>
    <row r="696" spans="1:67" x14ac:dyDescent="0.2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  <c r="AH696" s="65"/>
      <c r="AI696" s="65"/>
      <c r="AJ696" s="65"/>
      <c r="AK696" s="65"/>
      <c r="AL696" s="65"/>
      <c r="AM696" s="65"/>
      <c r="AN696" s="65"/>
      <c r="AO696" s="65"/>
      <c r="AP696" s="65"/>
      <c r="AQ696" s="65"/>
      <c r="AR696" s="65"/>
      <c r="AS696" s="65"/>
      <c r="AT696" s="65"/>
      <c r="AU696" s="65"/>
      <c r="AV696" s="65"/>
      <c r="AW696" s="65"/>
      <c r="AX696" s="65"/>
      <c r="AY696" s="65"/>
      <c r="AZ696" s="65"/>
      <c r="BA696" s="65"/>
      <c r="BB696" s="65"/>
      <c r="BC696" s="65"/>
      <c r="BD696" s="65"/>
      <c r="BE696" s="65"/>
      <c r="BF696" s="65"/>
      <c r="BG696" s="65"/>
      <c r="BH696" s="65"/>
      <c r="BI696" s="65"/>
      <c r="BJ696" s="65"/>
      <c r="BK696" s="65"/>
      <c r="BL696" s="65"/>
      <c r="BM696" s="65"/>
      <c r="BN696" s="65"/>
      <c r="BO696" s="65"/>
    </row>
    <row r="697" spans="1:67" x14ac:dyDescent="0.2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  <c r="AO697" s="65"/>
      <c r="AP697" s="65"/>
      <c r="AQ697" s="65"/>
      <c r="AR697" s="65"/>
      <c r="AS697" s="65"/>
      <c r="AT697" s="65"/>
      <c r="AU697" s="65"/>
      <c r="AV697" s="65"/>
      <c r="AW697" s="65"/>
      <c r="AX697" s="65"/>
      <c r="AY697" s="65"/>
      <c r="AZ697" s="65"/>
      <c r="BA697" s="65"/>
      <c r="BB697" s="65"/>
      <c r="BC697" s="65"/>
      <c r="BD697" s="65"/>
      <c r="BE697" s="65"/>
      <c r="BF697" s="65"/>
      <c r="BG697" s="65"/>
      <c r="BH697" s="65"/>
      <c r="BI697" s="65"/>
      <c r="BJ697" s="65"/>
      <c r="BK697" s="65"/>
      <c r="BL697" s="65"/>
      <c r="BM697" s="65"/>
      <c r="BN697" s="65"/>
      <c r="BO697" s="65"/>
    </row>
    <row r="698" spans="1:67" x14ac:dyDescent="0.2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  <c r="AP698" s="65"/>
      <c r="AQ698" s="65"/>
      <c r="AR698" s="65"/>
      <c r="AS698" s="65"/>
      <c r="AT698" s="65"/>
      <c r="AU698" s="65"/>
      <c r="AV698" s="65"/>
      <c r="AW698" s="65"/>
      <c r="AX698" s="65"/>
      <c r="AY698" s="65"/>
      <c r="AZ698" s="65"/>
      <c r="BA698" s="65"/>
      <c r="BB698" s="65"/>
      <c r="BC698" s="65"/>
      <c r="BD698" s="65"/>
      <c r="BE698" s="65"/>
      <c r="BF698" s="65"/>
      <c r="BG698" s="65"/>
      <c r="BH698" s="65"/>
      <c r="BI698" s="65"/>
      <c r="BJ698" s="65"/>
      <c r="BK698" s="65"/>
      <c r="BL698" s="65"/>
      <c r="BM698" s="65"/>
      <c r="BN698" s="65"/>
      <c r="BO698" s="65"/>
    </row>
    <row r="699" spans="1:67" x14ac:dyDescent="0.2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  <c r="AP699" s="65"/>
      <c r="AQ699" s="65"/>
      <c r="AR699" s="65"/>
      <c r="AS699" s="65"/>
      <c r="AT699" s="65"/>
      <c r="AU699" s="65"/>
      <c r="AV699" s="65"/>
      <c r="AW699" s="65"/>
      <c r="AX699" s="65"/>
      <c r="AY699" s="65"/>
      <c r="AZ699" s="65"/>
      <c r="BA699" s="65"/>
      <c r="BB699" s="65"/>
      <c r="BC699" s="65"/>
      <c r="BD699" s="65"/>
      <c r="BE699" s="65"/>
      <c r="BF699" s="65"/>
      <c r="BG699" s="65"/>
      <c r="BH699" s="65"/>
      <c r="BI699" s="65"/>
      <c r="BJ699" s="65"/>
      <c r="BK699" s="65"/>
      <c r="BL699" s="65"/>
      <c r="BM699" s="65"/>
      <c r="BN699" s="65"/>
      <c r="BO699" s="65"/>
    </row>
    <row r="700" spans="1:67" x14ac:dyDescent="0.2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  <c r="AQ700" s="65"/>
      <c r="AR700" s="65"/>
      <c r="AS700" s="65"/>
      <c r="AT700" s="65"/>
      <c r="AU700" s="65"/>
      <c r="AV700" s="65"/>
      <c r="AW700" s="65"/>
      <c r="AX700" s="65"/>
      <c r="AY700" s="65"/>
      <c r="AZ700" s="65"/>
      <c r="BA700" s="65"/>
      <c r="BB700" s="65"/>
      <c r="BC700" s="65"/>
      <c r="BD700" s="65"/>
      <c r="BE700" s="65"/>
      <c r="BF700" s="65"/>
      <c r="BG700" s="65"/>
      <c r="BH700" s="65"/>
      <c r="BI700" s="65"/>
      <c r="BJ700" s="65"/>
      <c r="BK700" s="65"/>
      <c r="BL700" s="65"/>
      <c r="BM700" s="65"/>
      <c r="BN700" s="65"/>
      <c r="BO700" s="65"/>
    </row>
    <row r="701" spans="1:67" x14ac:dyDescent="0.2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  <c r="AQ701" s="65"/>
      <c r="AR701" s="65"/>
      <c r="AS701" s="65"/>
      <c r="AT701" s="65"/>
      <c r="AU701" s="65"/>
      <c r="AV701" s="65"/>
      <c r="AW701" s="65"/>
      <c r="AX701" s="65"/>
      <c r="AY701" s="65"/>
      <c r="AZ701" s="65"/>
      <c r="BA701" s="65"/>
      <c r="BB701" s="65"/>
      <c r="BC701" s="65"/>
      <c r="BD701" s="65"/>
      <c r="BE701" s="65"/>
      <c r="BF701" s="65"/>
      <c r="BG701" s="65"/>
      <c r="BH701" s="65"/>
      <c r="BI701" s="65"/>
      <c r="BJ701" s="65"/>
      <c r="BK701" s="65"/>
      <c r="BL701" s="65"/>
      <c r="BM701" s="65"/>
      <c r="BN701" s="65"/>
      <c r="BO701" s="65"/>
    </row>
    <row r="702" spans="1:67" x14ac:dyDescent="0.2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  <c r="AP702" s="65"/>
      <c r="AQ702" s="65"/>
      <c r="AR702" s="65"/>
      <c r="AS702" s="65"/>
      <c r="AT702" s="65"/>
      <c r="AU702" s="65"/>
      <c r="AV702" s="65"/>
      <c r="AW702" s="65"/>
      <c r="AX702" s="65"/>
      <c r="AY702" s="65"/>
      <c r="AZ702" s="65"/>
      <c r="BA702" s="65"/>
      <c r="BB702" s="65"/>
      <c r="BC702" s="65"/>
      <c r="BD702" s="65"/>
      <c r="BE702" s="65"/>
      <c r="BF702" s="65"/>
      <c r="BG702" s="65"/>
      <c r="BH702" s="65"/>
      <c r="BI702" s="65"/>
      <c r="BJ702" s="65"/>
      <c r="BK702" s="65"/>
      <c r="BL702" s="65"/>
      <c r="BM702" s="65"/>
      <c r="BN702" s="65"/>
      <c r="BO702" s="65"/>
    </row>
    <row r="703" spans="1:67" x14ac:dyDescent="0.2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  <c r="AH703" s="65"/>
      <c r="AI703" s="65"/>
      <c r="AJ703" s="65"/>
      <c r="AK703" s="65"/>
      <c r="AL703" s="65"/>
      <c r="AM703" s="65"/>
      <c r="AN703" s="65"/>
      <c r="AO703" s="65"/>
      <c r="AP703" s="65"/>
      <c r="AQ703" s="65"/>
      <c r="AR703" s="65"/>
      <c r="AS703" s="65"/>
      <c r="AT703" s="65"/>
      <c r="AU703" s="65"/>
      <c r="AV703" s="65"/>
      <c r="AW703" s="65"/>
      <c r="AX703" s="65"/>
      <c r="AY703" s="65"/>
      <c r="AZ703" s="65"/>
      <c r="BA703" s="65"/>
      <c r="BB703" s="65"/>
      <c r="BC703" s="65"/>
      <c r="BD703" s="65"/>
      <c r="BE703" s="65"/>
      <c r="BF703" s="65"/>
      <c r="BG703" s="65"/>
      <c r="BH703" s="65"/>
      <c r="BI703" s="65"/>
      <c r="BJ703" s="65"/>
      <c r="BK703" s="65"/>
      <c r="BL703" s="65"/>
      <c r="BM703" s="65"/>
      <c r="BN703" s="65"/>
      <c r="BO703" s="65"/>
    </row>
    <row r="704" spans="1:67" x14ac:dyDescent="0.2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  <c r="AH704" s="65"/>
      <c r="AI704" s="65"/>
      <c r="AJ704" s="65"/>
      <c r="AK704" s="65"/>
      <c r="AL704" s="65"/>
      <c r="AM704" s="65"/>
      <c r="AN704" s="65"/>
      <c r="AO704" s="65"/>
      <c r="AP704" s="65"/>
      <c r="AQ704" s="65"/>
      <c r="AR704" s="65"/>
      <c r="AS704" s="65"/>
      <c r="AT704" s="65"/>
      <c r="AU704" s="65"/>
      <c r="AV704" s="65"/>
      <c r="AW704" s="65"/>
      <c r="AX704" s="65"/>
      <c r="AY704" s="65"/>
      <c r="AZ704" s="65"/>
      <c r="BA704" s="65"/>
      <c r="BB704" s="65"/>
      <c r="BC704" s="65"/>
      <c r="BD704" s="65"/>
      <c r="BE704" s="65"/>
      <c r="BF704" s="65"/>
      <c r="BG704" s="65"/>
      <c r="BH704" s="65"/>
      <c r="BI704" s="65"/>
      <c r="BJ704" s="65"/>
      <c r="BK704" s="65"/>
      <c r="BL704" s="65"/>
      <c r="BM704" s="65"/>
      <c r="BN704" s="65"/>
      <c r="BO704" s="65"/>
    </row>
    <row r="705" spans="1:67" x14ac:dyDescent="0.2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  <c r="AF705" s="65"/>
      <c r="AG705" s="65"/>
      <c r="AH705" s="65"/>
      <c r="AI705" s="65"/>
      <c r="AJ705" s="65"/>
      <c r="AK705" s="65"/>
      <c r="AL705" s="65"/>
      <c r="AM705" s="65"/>
      <c r="AN705" s="65"/>
      <c r="AO705" s="65"/>
      <c r="AP705" s="65"/>
      <c r="AQ705" s="65"/>
      <c r="AR705" s="65"/>
      <c r="AS705" s="65"/>
      <c r="AT705" s="65"/>
      <c r="AU705" s="65"/>
      <c r="AV705" s="65"/>
      <c r="AW705" s="65"/>
      <c r="AX705" s="65"/>
      <c r="AY705" s="65"/>
      <c r="AZ705" s="65"/>
      <c r="BA705" s="65"/>
      <c r="BB705" s="65"/>
      <c r="BC705" s="65"/>
      <c r="BD705" s="65"/>
      <c r="BE705" s="65"/>
      <c r="BF705" s="65"/>
      <c r="BG705" s="65"/>
      <c r="BH705" s="65"/>
      <c r="BI705" s="65"/>
      <c r="BJ705" s="65"/>
      <c r="BK705" s="65"/>
      <c r="BL705" s="65"/>
      <c r="BM705" s="65"/>
      <c r="BN705" s="65"/>
      <c r="BO705" s="65"/>
    </row>
    <row r="706" spans="1:67" x14ac:dyDescent="0.2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  <c r="AO706" s="65"/>
      <c r="AP706" s="65"/>
      <c r="AQ706" s="65"/>
      <c r="AR706" s="65"/>
      <c r="AS706" s="65"/>
      <c r="AT706" s="65"/>
      <c r="AU706" s="65"/>
      <c r="AV706" s="65"/>
      <c r="AW706" s="65"/>
      <c r="AX706" s="65"/>
      <c r="AY706" s="65"/>
      <c r="AZ706" s="65"/>
      <c r="BA706" s="65"/>
      <c r="BB706" s="65"/>
      <c r="BC706" s="65"/>
      <c r="BD706" s="65"/>
      <c r="BE706" s="65"/>
      <c r="BF706" s="65"/>
      <c r="BG706" s="65"/>
      <c r="BH706" s="65"/>
      <c r="BI706" s="65"/>
      <c r="BJ706" s="65"/>
      <c r="BK706" s="65"/>
      <c r="BL706" s="65"/>
      <c r="BM706" s="65"/>
      <c r="BN706" s="65"/>
      <c r="BO706" s="65"/>
    </row>
    <row r="707" spans="1:67" x14ac:dyDescent="0.2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  <c r="AP707" s="65"/>
      <c r="AQ707" s="65"/>
      <c r="AR707" s="65"/>
      <c r="AS707" s="65"/>
      <c r="AT707" s="65"/>
      <c r="AU707" s="65"/>
      <c r="AV707" s="65"/>
      <c r="AW707" s="65"/>
      <c r="AX707" s="65"/>
      <c r="AY707" s="65"/>
      <c r="AZ707" s="65"/>
      <c r="BA707" s="65"/>
      <c r="BB707" s="65"/>
      <c r="BC707" s="65"/>
      <c r="BD707" s="65"/>
      <c r="BE707" s="65"/>
      <c r="BF707" s="65"/>
      <c r="BG707" s="65"/>
      <c r="BH707" s="65"/>
      <c r="BI707" s="65"/>
      <c r="BJ707" s="65"/>
      <c r="BK707" s="65"/>
      <c r="BL707" s="65"/>
      <c r="BM707" s="65"/>
      <c r="BN707" s="65"/>
      <c r="BO707" s="65"/>
    </row>
    <row r="708" spans="1:67" x14ac:dyDescent="0.2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  <c r="AO708" s="65"/>
      <c r="AP708" s="65"/>
      <c r="AQ708" s="65"/>
      <c r="AR708" s="65"/>
      <c r="AS708" s="65"/>
      <c r="AT708" s="65"/>
      <c r="AU708" s="65"/>
      <c r="AV708" s="65"/>
      <c r="AW708" s="65"/>
      <c r="AX708" s="65"/>
      <c r="AY708" s="65"/>
      <c r="AZ708" s="65"/>
      <c r="BA708" s="65"/>
      <c r="BB708" s="65"/>
      <c r="BC708" s="65"/>
      <c r="BD708" s="65"/>
      <c r="BE708" s="65"/>
      <c r="BF708" s="65"/>
      <c r="BG708" s="65"/>
      <c r="BH708" s="65"/>
      <c r="BI708" s="65"/>
      <c r="BJ708" s="65"/>
      <c r="BK708" s="65"/>
      <c r="BL708" s="65"/>
      <c r="BM708" s="65"/>
      <c r="BN708" s="65"/>
      <c r="BO708" s="65"/>
    </row>
    <row r="709" spans="1:67" x14ac:dyDescent="0.2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  <c r="AH709" s="65"/>
      <c r="AI709" s="65"/>
      <c r="AJ709" s="65"/>
      <c r="AK709" s="65"/>
      <c r="AL709" s="65"/>
      <c r="AM709" s="65"/>
      <c r="AN709" s="65"/>
      <c r="AO709" s="65"/>
      <c r="AP709" s="65"/>
      <c r="AQ709" s="65"/>
      <c r="AR709" s="65"/>
      <c r="AS709" s="65"/>
      <c r="AT709" s="65"/>
      <c r="AU709" s="65"/>
      <c r="AV709" s="65"/>
      <c r="AW709" s="65"/>
      <c r="AX709" s="65"/>
      <c r="AY709" s="65"/>
      <c r="AZ709" s="65"/>
      <c r="BA709" s="65"/>
      <c r="BB709" s="65"/>
      <c r="BC709" s="65"/>
      <c r="BD709" s="65"/>
      <c r="BE709" s="65"/>
      <c r="BF709" s="65"/>
      <c r="BG709" s="65"/>
      <c r="BH709" s="65"/>
      <c r="BI709" s="65"/>
      <c r="BJ709" s="65"/>
      <c r="BK709" s="65"/>
      <c r="BL709" s="65"/>
      <c r="BM709" s="65"/>
      <c r="BN709" s="65"/>
      <c r="BO709" s="65"/>
    </row>
    <row r="710" spans="1:67" x14ac:dyDescent="0.2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  <c r="AF710" s="65"/>
      <c r="AG710" s="65"/>
      <c r="AH710" s="65"/>
      <c r="AI710" s="65"/>
      <c r="AJ710" s="65"/>
      <c r="AK710" s="65"/>
      <c r="AL710" s="65"/>
      <c r="AM710" s="65"/>
      <c r="AN710" s="65"/>
      <c r="AO710" s="65"/>
      <c r="AP710" s="65"/>
      <c r="AQ710" s="65"/>
      <c r="AR710" s="65"/>
      <c r="AS710" s="65"/>
      <c r="AT710" s="65"/>
      <c r="AU710" s="65"/>
      <c r="AV710" s="65"/>
      <c r="AW710" s="65"/>
      <c r="AX710" s="65"/>
      <c r="AY710" s="65"/>
      <c r="AZ710" s="65"/>
      <c r="BA710" s="65"/>
      <c r="BB710" s="65"/>
      <c r="BC710" s="65"/>
      <c r="BD710" s="65"/>
      <c r="BE710" s="65"/>
      <c r="BF710" s="65"/>
      <c r="BG710" s="65"/>
      <c r="BH710" s="65"/>
      <c r="BI710" s="65"/>
      <c r="BJ710" s="65"/>
      <c r="BK710" s="65"/>
      <c r="BL710" s="65"/>
      <c r="BM710" s="65"/>
      <c r="BN710" s="65"/>
      <c r="BO710" s="65"/>
    </row>
    <row r="711" spans="1:67" x14ac:dyDescent="0.2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  <c r="AH711" s="65"/>
      <c r="AI711" s="65"/>
      <c r="AJ711" s="65"/>
      <c r="AK711" s="65"/>
      <c r="AL711" s="65"/>
      <c r="AM711" s="65"/>
      <c r="AN711" s="65"/>
      <c r="AO711" s="65"/>
      <c r="AP711" s="65"/>
      <c r="AQ711" s="65"/>
      <c r="AR711" s="65"/>
      <c r="AS711" s="65"/>
      <c r="AT711" s="65"/>
      <c r="AU711" s="65"/>
      <c r="AV711" s="65"/>
      <c r="AW711" s="65"/>
      <c r="AX711" s="65"/>
      <c r="AY711" s="65"/>
      <c r="AZ711" s="65"/>
      <c r="BA711" s="65"/>
      <c r="BB711" s="65"/>
      <c r="BC711" s="65"/>
      <c r="BD711" s="65"/>
      <c r="BE711" s="65"/>
      <c r="BF711" s="65"/>
      <c r="BG711" s="65"/>
      <c r="BH711" s="65"/>
      <c r="BI711" s="65"/>
      <c r="BJ711" s="65"/>
      <c r="BK711" s="65"/>
      <c r="BL711" s="65"/>
      <c r="BM711" s="65"/>
      <c r="BN711" s="65"/>
      <c r="BO711" s="65"/>
    </row>
    <row r="712" spans="1:67" x14ac:dyDescent="0.2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  <c r="AH712" s="65"/>
      <c r="AI712" s="65"/>
      <c r="AJ712" s="65"/>
      <c r="AK712" s="65"/>
      <c r="AL712" s="65"/>
      <c r="AM712" s="65"/>
      <c r="AN712" s="65"/>
      <c r="AO712" s="65"/>
      <c r="AP712" s="65"/>
      <c r="AQ712" s="65"/>
      <c r="AR712" s="65"/>
      <c r="AS712" s="65"/>
      <c r="AT712" s="65"/>
      <c r="AU712" s="65"/>
      <c r="AV712" s="65"/>
      <c r="AW712" s="65"/>
      <c r="AX712" s="65"/>
      <c r="AY712" s="65"/>
      <c r="AZ712" s="65"/>
      <c r="BA712" s="65"/>
      <c r="BB712" s="65"/>
      <c r="BC712" s="65"/>
      <c r="BD712" s="65"/>
      <c r="BE712" s="65"/>
      <c r="BF712" s="65"/>
      <c r="BG712" s="65"/>
      <c r="BH712" s="65"/>
      <c r="BI712" s="65"/>
      <c r="BJ712" s="65"/>
      <c r="BK712" s="65"/>
      <c r="BL712" s="65"/>
      <c r="BM712" s="65"/>
      <c r="BN712" s="65"/>
      <c r="BO712" s="65"/>
    </row>
    <row r="713" spans="1:67" x14ac:dyDescent="0.2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  <c r="AO713" s="65"/>
      <c r="AP713" s="65"/>
      <c r="AQ713" s="65"/>
      <c r="AR713" s="65"/>
      <c r="AS713" s="65"/>
      <c r="AT713" s="65"/>
      <c r="AU713" s="65"/>
      <c r="AV713" s="65"/>
      <c r="AW713" s="65"/>
      <c r="AX713" s="65"/>
      <c r="AY713" s="65"/>
      <c r="AZ713" s="65"/>
      <c r="BA713" s="65"/>
      <c r="BB713" s="65"/>
      <c r="BC713" s="65"/>
      <c r="BD713" s="65"/>
      <c r="BE713" s="65"/>
      <c r="BF713" s="65"/>
      <c r="BG713" s="65"/>
      <c r="BH713" s="65"/>
      <c r="BI713" s="65"/>
      <c r="BJ713" s="65"/>
      <c r="BK713" s="65"/>
      <c r="BL713" s="65"/>
      <c r="BM713" s="65"/>
      <c r="BN713" s="65"/>
      <c r="BO713" s="65"/>
    </row>
    <row r="714" spans="1:67" x14ac:dyDescent="0.2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  <c r="AH714" s="65"/>
      <c r="AI714" s="65"/>
      <c r="AJ714" s="65"/>
      <c r="AK714" s="65"/>
      <c r="AL714" s="65"/>
      <c r="AM714" s="65"/>
      <c r="AN714" s="65"/>
      <c r="AO714" s="65"/>
      <c r="AP714" s="65"/>
      <c r="AQ714" s="65"/>
      <c r="AR714" s="65"/>
      <c r="AS714" s="65"/>
      <c r="AT714" s="65"/>
      <c r="AU714" s="65"/>
      <c r="AV714" s="65"/>
      <c r="AW714" s="65"/>
      <c r="AX714" s="65"/>
      <c r="AY714" s="65"/>
      <c r="AZ714" s="65"/>
      <c r="BA714" s="65"/>
      <c r="BB714" s="65"/>
      <c r="BC714" s="65"/>
      <c r="BD714" s="65"/>
      <c r="BE714" s="65"/>
      <c r="BF714" s="65"/>
      <c r="BG714" s="65"/>
      <c r="BH714" s="65"/>
      <c r="BI714" s="65"/>
      <c r="BJ714" s="65"/>
      <c r="BK714" s="65"/>
      <c r="BL714" s="65"/>
      <c r="BM714" s="65"/>
      <c r="BN714" s="65"/>
      <c r="BO714" s="65"/>
    </row>
    <row r="715" spans="1:67" x14ac:dyDescent="0.2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  <c r="AH715" s="65"/>
      <c r="AI715" s="65"/>
      <c r="AJ715" s="65"/>
      <c r="AK715" s="65"/>
      <c r="AL715" s="65"/>
      <c r="AM715" s="65"/>
      <c r="AN715" s="65"/>
      <c r="AO715" s="65"/>
      <c r="AP715" s="65"/>
      <c r="AQ715" s="65"/>
      <c r="AR715" s="65"/>
      <c r="AS715" s="65"/>
      <c r="AT715" s="65"/>
      <c r="AU715" s="65"/>
      <c r="AV715" s="65"/>
      <c r="AW715" s="65"/>
      <c r="AX715" s="65"/>
      <c r="AY715" s="65"/>
      <c r="AZ715" s="65"/>
      <c r="BA715" s="65"/>
      <c r="BB715" s="65"/>
      <c r="BC715" s="65"/>
      <c r="BD715" s="65"/>
      <c r="BE715" s="65"/>
      <c r="BF715" s="65"/>
      <c r="BG715" s="65"/>
      <c r="BH715" s="65"/>
      <c r="BI715" s="65"/>
      <c r="BJ715" s="65"/>
      <c r="BK715" s="65"/>
      <c r="BL715" s="65"/>
      <c r="BM715" s="65"/>
      <c r="BN715" s="65"/>
      <c r="BO715" s="65"/>
    </row>
    <row r="716" spans="1:67" x14ac:dyDescent="0.2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  <c r="AF716" s="65"/>
      <c r="AG716" s="65"/>
      <c r="AH716" s="65"/>
      <c r="AI716" s="65"/>
      <c r="AJ716" s="65"/>
      <c r="AK716" s="65"/>
      <c r="AL716" s="65"/>
      <c r="AM716" s="65"/>
      <c r="AN716" s="65"/>
      <c r="AO716" s="65"/>
      <c r="AP716" s="65"/>
      <c r="AQ716" s="65"/>
      <c r="AR716" s="65"/>
      <c r="AS716" s="65"/>
      <c r="AT716" s="65"/>
      <c r="AU716" s="65"/>
      <c r="AV716" s="65"/>
      <c r="AW716" s="65"/>
      <c r="AX716" s="65"/>
      <c r="AY716" s="65"/>
      <c r="AZ716" s="65"/>
      <c r="BA716" s="65"/>
      <c r="BB716" s="65"/>
      <c r="BC716" s="65"/>
      <c r="BD716" s="65"/>
      <c r="BE716" s="65"/>
      <c r="BF716" s="65"/>
      <c r="BG716" s="65"/>
      <c r="BH716" s="65"/>
      <c r="BI716" s="65"/>
      <c r="BJ716" s="65"/>
      <c r="BK716" s="65"/>
      <c r="BL716" s="65"/>
      <c r="BM716" s="65"/>
      <c r="BN716" s="65"/>
      <c r="BO716" s="65"/>
    </row>
    <row r="717" spans="1:67" x14ac:dyDescent="0.2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  <c r="AF717" s="65"/>
      <c r="AG717" s="65"/>
      <c r="AH717" s="65"/>
      <c r="AI717" s="65"/>
      <c r="AJ717" s="65"/>
      <c r="AK717" s="65"/>
      <c r="AL717" s="65"/>
      <c r="AM717" s="65"/>
      <c r="AN717" s="65"/>
      <c r="AO717" s="65"/>
      <c r="AP717" s="65"/>
      <c r="AQ717" s="65"/>
      <c r="AR717" s="65"/>
      <c r="AS717" s="65"/>
      <c r="AT717" s="65"/>
      <c r="AU717" s="65"/>
      <c r="AV717" s="65"/>
      <c r="AW717" s="65"/>
      <c r="AX717" s="65"/>
      <c r="AY717" s="65"/>
      <c r="AZ717" s="65"/>
      <c r="BA717" s="65"/>
      <c r="BB717" s="65"/>
      <c r="BC717" s="65"/>
      <c r="BD717" s="65"/>
      <c r="BE717" s="65"/>
      <c r="BF717" s="65"/>
      <c r="BG717" s="65"/>
      <c r="BH717" s="65"/>
      <c r="BI717" s="65"/>
      <c r="BJ717" s="65"/>
      <c r="BK717" s="65"/>
      <c r="BL717" s="65"/>
      <c r="BM717" s="65"/>
      <c r="BN717" s="65"/>
      <c r="BO717" s="65"/>
    </row>
    <row r="718" spans="1:67" x14ac:dyDescent="0.2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  <c r="AF718" s="65"/>
      <c r="AG718" s="65"/>
      <c r="AH718" s="65"/>
      <c r="AI718" s="65"/>
      <c r="AJ718" s="65"/>
      <c r="AK718" s="65"/>
      <c r="AL718" s="65"/>
      <c r="AM718" s="65"/>
      <c r="AN718" s="65"/>
      <c r="AO718" s="65"/>
      <c r="AP718" s="65"/>
      <c r="AQ718" s="65"/>
      <c r="AR718" s="65"/>
      <c r="AS718" s="65"/>
      <c r="AT718" s="65"/>
      <c r="AU718" s="65"/>
      <c r="AV718" s="65"/>
      <c r="AW718" s="65"/>
      <c r="AX718" s="65"/>
      <c r="AY718" s="65"/>
      <c r="AZ718" s="65"/>
      <c r="BA718" s="65"/>
      <c r="BB718" s="65"/>
      <c r="BC718" s="65"/>
      <c r="BD718" s="65"/>
      <c r="BE718" s="65"/>
      <c r="BF718" s="65"/>
      <c r="BG718" s="65"/>
      <c r="BH718" s="65"/>
      <c r="BI718" s="65"/>
      <c r="BJ718" s="65"/>
      <c r="BK718" s="65"/>
      <c r="BL718" s="65"/>
      <c r="BM718" s="65"/>
      <c r="BN718" s="65"/>
      <c r="BO718" s="65"/>
    </row>
    <row r="719" spans="1:67" x14ac:dyDescent="0.2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  <c r="AH719" s="65"/>
      <c r="AI719" s="65"/>
      <c r="AJ719" s="65"/>
      <c r="AK719" s="65"/>
      <c r="AL719" s="65"/>
      <c r="AM719" s="65"/>
      <c r="AN719" s="65"/>
      <c r="AO719" s="65"/>
      <c r="AP719" s="65"/>
      <c r="AQ719" s="65"/>
      <c r="AR719" s="65"/>
      <c r="AS719" s="65"/>
      <c r="AT719" s="65"/>
      <c r="AU719" s="65"/>
      <c r="AV719" s="65"/>
      <c r="AW719" s="65"/>
      <c r="AX719" s="65"/>
      <c r="AY719" s="65"/>
      <c r="AZ719" s="65"/>
      <c r="BA719" s="65"/>
      <c r="BB719" s="65"/>
      <c r="BC719" s="65"/>
      <c r="BD719" s="65"/>
      <c r="BE719" s="65"/>
      <c r="BF719" s="65"/>
      <c r="BG719" s="65"/>
      <c r="BH719" s="65"/>
      <c r="BI719" s="65"/>
      <c r="BJ719" s="65"/>
      <c r="BK719" s="65"/>
      <c r="BL719" s="65"/>
      <c r="BM719" s="65"/>
      <c r="BN719" s="65"/>
      <c r="BO719" s="65"/>
    </row>
    <row r="720" spans="1:67" x14ac:dyDescent="0.2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  <c r="AO720" s="65"/>
      <c r="AP720" s="65"/>
      <c r="AQ720" s="65"/>
      <c r="AR720" s="65"/>
      <c r="AS720" s="65"/>
      <c r="AT720" s="65"/>
      <c r="AU720" s="65"/>
      <c r="AV720" s="65"/>
      <c r="AW720" s="65"/>
      <c r="AX720" s="65"/>
      <c r="AY720" s="65"/>
      <c r="AZ720" s="65"/>
      <c r="BA720" s="65"/>
      <c r="BB720" s="65"/>
      <c r="BC720" s="65"/>
      <c r="BD720" s="65"/>
      <c r="BE720" s="65"/>
      <c r="BF720" s="65"/>
      <c r="BG720" s="65"/>
      <c r="BH720" s="65"/>
      <c r="BI720" s="65"/>
      <c r="BJ720" s="65"/>
      <c r="BK720" s="65"/>
      <c r="BL720" s="65"/>
      <c r="BM720" s="65"/>
      <c r="BN720" s="65"/>
      <c r="BO720" s="65"/>
    </row>
    <row r="721" spans="1:67" x14ac:dyDescent="0.2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  <c r="AH721" s="65"/>
      <c r="AI721" s="65"/>
      <c r="AJ721" s="65"/>
      <c r="AK721" s="65"/>
      <c r="AL721" s="65"/>
      <c r="AM721" s="65"/>
      <c r="AN721" s="65"/>
      <c r="AO721" s="65"/>
      <c r="AP721" s="65"/>
      <c r="AQ721" s="65"/>
      <c r="AR721" s="65"/>
      <c r="AS721" s="65"/>
      <c r="AT721" s="65"/>
      <c r="AU721" s="65"/>
      <c r="AV721" s="65"/>
      <c r="AW721" s="65"/>
      <c r="AX721" s="65"/>
      <c r="AY721" s="65"/>
      <c r="AZ721" s="65"/>
      <c r="BA721" s="65"/>
      <c r="BB721" s="65"/>
      <c r="BC721" s="65"/>
      <c r="BD721" s="65"/>
      <c r="BE721" s="65"/>
      <c r="BF721" s="65"/>
      <c r="BG721" s="65"/>
      <c r="BH721" s="65"/>
      <c r="BI721" s="65"/>
      <c r="BJ721" s="65"/>
      <c r="BK721" s="65"/>
      <c r="BL721" s="65"/>
      <c r="BM721" s="65"/>
      <c r="BN721" s="65"/>
      <c r="BO721" s="65"/>
    </row>
    <row r="722" spans="1:67" x14ac:dyDescent="0.2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  <c r="AH722" s="65"/>
      <c r="AI722" s="65"/>
      <c r="AJ722" s="65"/>
      <c r="AK722" s="65"/>
      <c r="AL722" s="65"/>
      <c r="AM722" s="65"/>
      <c r="AN722" s="65"/>
      <c r="AO722" s="65"/>
      <c r="AP722" s="65"/>
      <c r="AQ722" s="65"/>
      <c r="AR722" s="65"/>
      <c r="AS722" s="65"/>
      <c r="AT722" s="65"/>
      <c r="AU722" s="65"/>
      <c r="AV722" s="65"/>
      <c r="AW722" s="65"/>
      <c r="AX722" s="65"/>
      <c r="AY722" s="65"/>
      <c r="AZ722" s="65"/>
      <c r="BA722" s="65"/>
      <c r="BB722" s="65"/>
      <c r="BC722" s="65"/>
      <c r="BD722" s="65"/>
      <c r="BE722" s="65"/>
      <c r="BF722" s="65"/>
      <c r="BG722" s="65"/>
      <c r="BH722" s="65"/>
      <c r="BI722" s="65"/>
      <c r="BJ722" s="65"/>
      <c r="BK722" s="65"/>
      <c r="BL722" s="65"/>
      <c r="BM722" s="65"/>
      <c r="BN722" s="65"/>
      <c r="BO722" s="65"/>
    </row>
    <row r="723" spans="1:67" x14ac:dyDescent="0.2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  <c r="AH723" s="65"/>
      <c r="AI723" s="65"/>
      <c r="AJ723" s="65"/>
      <c r="AK723" s="65"/>
      <c r="AL723" s="65"/>
      <c r="AM723" s="65"/>
      <c r="AN723" s="65"/>
      <c r="AO723" s="65"/>
      <c r="AP723" s="65"/>
      <c r="AQ723" s="65"/>
      <c r="AR723" s="65"/>
      <c r="AS723" s="65"/>
      <c r="AT723" s="65"/>
      <c r="AU723" s="65"/>
      <c r="AV723" s="65"/>
      <c r="AW723" s="65"/>
      <c r="AX723" s="65"/>
      <c r="AY723" s="65"/>
      <c r="AZ723" s="65"/>
      <c r="BA723" s="65"/>
      <c r="BB723" s="65"/>
      <c r="BC723" s="65"/>
      <c r="BD723" s="65"/>
      <c r="BE723" s="65"/>
      <c r="BF723" s="65"/>
      <c r="BG723" s="65"/>
      <c r="BH723" s="65"/>
      <c r="BI723" s="65"/>
      <c r="BJ723" s="65"/>
      <c r="BK723" s="65"/>
      <c r="BL723" s="65"/>
      <c r="BM723" s="65"/>
      <c r="BN723" s="65"/>
      <c r="BO723" s="65"/>
    </row>
    <row r="724" spans="1:67" x14ac:dyDescent="0.2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  <c r="AP724" s="65"/>
      <c r="AQ724" s="65"/>
      <c r="AR724" s="65"/>
      <c r="AS724" s="65"/>
      <c r="AT724" s="65"/>
      <c r="AU724" s="65"/>
      <c r="AV724" s="65"/>
      <c r="AW724" s="65"/>
      <c r="AX724" s="65"/>
      <c r="AY724" s="65"/>
      <c r="AZ724" s="65"/>
      <c r="BA724" s="65"/>
      <c r="BB724" s="65"/>
      <c r="BC724" s="65"/>
      <c r="BD724" s="65"/>
      <c r="BE724" s="65"/>
      <c r="BF724" s="65"/>
      <c r="BG724" s="65"/>
      <c r="BH724" s="65"/>
      <c r="BI724" s="65"/>
      <c r="BJ724" s="65"/>
      <c r="BK724" s="65"/>
      <c r="BL724" s="65"/>
      <c r="BM724" s="65"/>
      <c r="BN724" s="65"/>
      <c r="BO724" s="65"/>
    </row>
    <row r="725" spans="1:67" x14ac:dyDescent="0.2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  <c r="AP725" s="65"/>
      <c r="AQ725" s="65"/>
      <c r="AR725" s="65"/>
      <c r="AS725" s="65"/>
      <c r="AT725" s="65"/>
      <c r="AU725" s="65"/>
      <c r="AV725" s="65"/>
      <c r="AW725" s="65"/>
      <c r="AX725" s="65"/>
      <c r="AY725" s="65"/>
      <c r="AZ725" s="65"/>
      <c r="BA725" s="65"/>
      <c r="BB725" s="65"/>
      <c r="BC725" s="65"/>
      <c r="BD725" s="65"/>
      <c r="BE725" s="65"/>
      <c r="BF725" s="65"/>
      <c r="BG725" s="65"/>
      <c r="BH725" s="65"/>
      <c r="BI725" s="65"/>
      <c r="BJ725" s="65"/>
      <c r="BK725" s="65"/>
      <c r="BL725" s="65"/>
      <c r="BM725" s="65"/>
      <c r="BN725" s="65"/>
      <c r="BO725" s="65"/>
    </row>
    <row r="726" spans="1:67" x14ac:dyDescent="0.2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  <c r="AO726" s="65"/>
      <c r="AP726" s="65"/>
      <c r="AQ726" s="65"/>
      <c r="AR726" s="65"/>
      <c r="AS726" s="65"/>
      <c r="AT726" s="65"/>
      <c r="AU726" s="65"/>
      <c r="AV726" s="65"/>
      <c r="AW726" s="65"/>
      <c r="AX726" s="65"/>
      <c r="AY726" s="65"/>
      <c r="AZ726" s="65"/>
      <c r="BA726" s="65"/>
      <c r="BB726" s="65"/>
      <c r="BC726" s="65"/>
      <c r="BD726" s="65"/>
      <c r="BE726" s="65"/>
      <c r="BF726" s="65"/>
      <c r="BG726" s="65"/>
      <c r="BH726" s="65"/>
      <c r="BI726" s="65"/>
      <c r="BJ726" s="65"/>
      <c r="BK726" s="65"/>
      <c r="BL726" s="65"/>
      <c r="BM726" s="65"/>
      <c r="BN726" s="65"/>
      <c r="BO726" s="65"/>
    </row>
    <row r="727" spans="1:67" x14ac:dyDescent="0.2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  <c r="AO727" s="65"/>
      <c r="AP727" s="65"/>
      <c r="AQ727" s="65"/>
      <c r="AR727" s="65"/>
      <c r="AS727" s="65"/>
      <c r="AT727" s="65"/>
      <c r="AU727" s="65"/>
      <c r="AV727" s="65"/>
      <c r="AW727" s="65"/>
      <c r="AX727" s="65"/>
      <c r="AY727" s="65"/>
      <c r="AZ727" s="65"/>
      <c r="BA727" s="65"/>
      <c r="BB727" s="65"/>
      <c r="BC727" s="65"/>
      <c r="BD727" s="65"/>
      <c r="BE727" s="65"/>
      <c r="BF727" s="65"/>
      <c r="BG727" s="65"/>
      <c r="BH727" s="65"/>
      <c r="BI727" s="65"/>
      <c r="BJ727" s="65"/>
      <c r="BK727" s="65"/>
      <c r="BL727" s="65"/>
      <c r="BM727" s="65"/>
      <c r="BN727" s="65"/>
      <c r="BO727" s="65"/>
    </row>
    <row r="728" spans="1:67" x14ac:dyDescent="0.2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  <c r="AP728" s="65"/>
      <c r="AQ728" s="65"/>
      <c r="AR728" s="65"/>
      <c r="AS728" s="65"/>
      <c r="AT728" s="65"/>
      <c r="AU728" s="65"/>
      <c r="AV728" s="65"/>
      <c r="AW728" s="65"/>
      <c r="AX728" s="65"/>
      <c r="AY728" s="65"/>
      <c r="AZ728" s="65"/>
      <c r="BA728" s="65"/>
      <c r="BB728" s="65"/>
      <c r="BC728" s="65"/>
      <c r="BD728" s="65"/>
      <c r="BE728" s="65"/>
      <c r="BF728" s="65"/>
      <c r="BG728" s="65"/>
      <c r="BH728" s="65"/>
      <c r="BI728" s="65"/>
      <c r="BJ728" s="65"/>
      <c r="BK728" s="65"/>
      <c r="BL728" s="65"/>
      <c r="BM728" s="65"/>
      <c r="BN728" s="65"/>
      <c r="BO728" s="65"/>
    </row>
    <row r="729" spans="1:67" x14ac:dyDescent="0.2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  <c r="AP729" s="65"/>
      <c r="AQ729" s="65"/>
      <c r="AR729" s="65"/>
      <c r="AS729" s="65"/>
      <c r="AT729" s="65"/>
      <c r="AU729" s="65"/>
      <c r="AV729" s="65"/>
      <c r="AW729" s="65"/>
      <c r="AX729" s="65"/>
      <c r="AY729" s="65"/>
      <c r="AZ729" s="65"/>
      <c r="BA729" s="65"/>
      <c r="BB729" s="65"/>
      <c r="BC729" s="65"/>
      <c r="BD729" s="65"/>
      <c r="BE729" s="65"/>
      <c r="BF729" s="65"/>
      <c r="BG729" s="65"/>
      <c r="BH729" s="65"/>
      <c r="BI729" s="65"/>
      <c r="BJ729" s="65"/>
      <c r="BK729" s="65"/>
      <c r="BL729" s="65"/>
      <c r="BM729" s="65"/>
      <c r="BN729" s="65"/>
      <c r="BO729" s="65"/>
    </row>
    <row r="730" spans="1:67" x14ac:dyDescent="0.2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  <c r="AP730" s="65"/>
      <c r="AQ730" s="65"/>
      <c r="AR730" s="65"/>
      <c r="AS730" s="65"/>
      <c r="AT730" s="65"/>
      <c r="AU730" s="65"/>
      <c r="AV730" s="65"/>
      <c r="AW730" s="65"/>
      <c r="AX730" s="65"/>
      <c r="AY730" s="65"/>
      <c r="AZ730" s="65"/>
      <c r="BA730" s="65"/>
      <c r="BB730" s="65"/>
      <c r="BC730" s="65"/>
      <c r="BD730" s="65"/>
      <c r="BE730" s="65"/>
      <c r="BF730" s="65"/>
      <c r="BG730" s="65"/>
      <c r="BH730" s="65"/>
      <c r="BI730" s="65"/>
      <c r="BJ730" s="65"/>
      <c r="BK730" s="65"/>
      <c r="BL730" s="65"/>
      <c r="BM730" s="65"/>
      <c r="BN730" s="65"/>
      <c r="BO730" s="65"/>
    </row>
    <row r="731" spans="1:67" x14ac:dyDescent="0.2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  <c r="AO731" s="65"/>
      <c r="AP731" s="65"/>
      <c r="AQ731" s="65"/>
      <c r="AR731" s="65"/>
      <c r="AS731" s="65"/>
      <c r="AT731" s="65"/>
      <c r="AU731" s="65"/>
      <c r="AV731" s="65"/>
      <c r="AW731" s="65"/>
      <c r="AX731" s="65"/>
      <c r="AY731" s="65"/>
      <c r="AZ731" s="65"/>
      <c r="BA731" s="65"/>
      <c r="BB731" s="65"/>
      <c r="BC731" s="65"/>
      <c r="BD731" s="65"/>
      <c r="BE731" s="65"/>
      <c r="BF731" s="65"/>
      <c r="BG731" s="65"/>
      <c r="BH731" s="65"/>
      <c r="BI731" s="65"/>
      <c r="BJ731" s="65"/>
      <c r="BK731" s="65"/>
      <c r="BL731" s="65"/>
      <c r="BM731" s="65"/>
      <c r="BN731" s="65"/>
      <c r="BO731" s="65"/>
    </row>
    <row r="732" spans="1:67" x14ac:dyDescent="0.2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  <c r="AP732" s="65"/>
      <c r="AQ732" s="65"/>
      <c r="AR732" s="65"/>
      <c r="AS732" s="65"/>
      <c r="AT732" s="65"/>
      <c r="AU732" s="65"/>
      <c r="AV732" s="65"/>
      <c r="AW732" s="65"/>
      <c r="AX732" s="65"/>
      <c r="AY732" s="65"/>
      <c r="AZ732" s="65"/>
      <c r="BA732" s="65"/>
      <c r="BB732" s="65"/>
      <c r="BC732" s="65"/>
      <c r="BD732" s="65"/>
      <c r="BE732" s="65"/>
      <c r="BF732" s="65"/>
      <c r="BG732" s="65"/>
      <c r="BH732" s="65"/>
      <c r="BI732" s="65"/>
      <c r="BJ732" s="65"/>
      <c r="BK732" s="65"/>
      <c r="BL732" s="65"/>
      <c r="BM732" s="65"/>
      <c r="BN732" s="65"/>
      <c r="BO732" s="65"/>
    </row>
    <row r="733" spans="1:67" x14ac:dyDescent="0.2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  <c r="AH733" s="65"/>
      <c r="AI733" s="65"/>
      <c r="AJ733" s="65"/>
      <c r="AK733" s="65"/>
      <c r="AL733" s="65"/>
      <c r="AM733" s="65"/>
      <c r="AN733" s="65"/>
      <c r="AO733" s="65"/>
      <c r="AP733" s="65"/>
      <c r="AQ733" s="65"/>
      <c r="AR733" s="65"/>
      <c r="AS733" s="65"/>
      <c r="AT733" s="65"/>
      <c r="AU733" s="65"/>
      <c r="AV733" s="65"/>
      <c r="AW733" s="65"/>
      <c r="AX733" s="65"/>
      <c r="AY733" s="65"/>
      <c r="AZ733" s="65"/>
      <c r="BA733" s="65"/>
      <c r="BB733" s="65"/>
      <c r="BC733" s="65"/>
      <c r="BD733" s="65"/>
      <c r="BE733" s="65"/>
      <c r="BF733" s="65"/>
      <c r="BG733" s="65"/>
      <c r="BH733" s="65"/>
      <c r="BI733" s="65"/>
      <c r="BJ733" s="65"/>
      <c r="BK733" s="65"/>
      <c r="BL733" s="65"/>
      <c r="BM733" s="65"/>
      <c r="BN733" s="65"/>
      <c r="BO733" s="65"/>
    </row>
    <row r="734" spans="1:67" x14ac:dyDescent="0.2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5"/>
      <c r="AM734" s="65"/>
      <c r="AN734" s="65"/>
      <c r="AO734" s="65"/>
      <c r="AP734" s="65"/>
      <c r="AQ734" s="65"/>
      <c r="AR734" s="65"/>
      <c r="AS734" s="65"/>
      <c r="AT734" s="65"/>
      <c r="AU734" s="65"/>
      <c r="AV734" s="65"/>
      <c r="AW734" s="65"/>
      <c r="AX734" s="65"/>
      <c r="AY734" s="65"/>
      <c r="AZ734" s="65"/>
      <c r="BA734" s="65"/>
      <c r="BB734" s="65"/>
      <c r="BC734" s="65"/>
      <c r="BD734" s="65"/>
      <c r="BE734" s="65"/>
      <c r="BF734" s="65"/>
      <c r="BG734" s="65"/>
      <c r="BH734" s="65"/>
      <c r="BI734" s="65"/>
      <c r="BJ734" s="65"/>
      <c r="BK734" s="65"/>
      <c r="BL734" s="65"/>
      <c r="BM734" s="65"/>
      <c r="BN734" s="65"/>
      <c r="BO734" s="65"/>
    </row>
    <row r="735" spans="1:67" x14ac:dyDescent="0.2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  <c r="AH735" s="65"/>
      <c r="AI735" s="65"/>
      <c r="AJ735" s="65"/>
      <c r="AK735" s="65"/>
      <c r="AL735" s="65"/>
      <c r="AM735" s="65"/>
      <c r="AN735" s="65"/>
      <c r="AO735" s="65"/>
      <c r="AP735" s="65"/>
      <c r="AQ735" s="65"/>
      <c r="AR735" s="65"/>
      <c r="AS735" s="65"/>
      <c r="AT735" s="65"/>
      <c r="AU735" s="65"/>
      <c r="AV735" s="65"/>
      <c r="AW735" s="65"/>
      <c r="AX735" s="65"/>
      <c r="AY735" s="65"/>
      <c r="AZ735" s="65"/>
      <c r="BA735" s="65"/>
      <c r="BB735" s="65"/>
      <c r="BC735" s="65"/>
      <c r="BD735" s="65"/>
      <c r="BE735" s="65"/>
      <c r="BF735" s="65"/>
      <c r="BG735" s="65"/>
      <c r="BH735" s="65"/>
      <c r="BI735" s="65"/>
      <c r="BJ735" s="65"/>
      <c r="BK735" s="65"/>
      <c r="BL735" s="65"/>
      <c r="BM735" s="65"/>
      <c r="BN735" s="65"/>
      <c r="BO735" s="65"/>
    </row>
    <row r="736" spans="1:67" x14ac:dyDescent="0.2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  <c r="AH736" s="65"/>
      <c r="AI736" s="65"/>
      <c r="AJ736" s="65"/>
      <c r="AK736" s="65"/>
      <c r="AL736" s="65"/>
      <c r="AM736" s="65"/>
      <c r="AN736" s="65"/>
      <c r="AO736" s="65"/>
      <c r="AP736" s="65"/>
      <c r="AQ736" s="65"/>
      <c r="AR736" s="65"/>
      <c r="AS736" s="65"/>
      <c r="AT736" s="65"/>
      <c r="AU736" s="65"/>
      <c r="AV736" s="65"/>
      <c r="AW736" s="65"/>
      <c r="AX736" s="65"/>
      <c r="AY736" s="65"/>
      <c r="AZ736" s="65"/>
      <c r="BA736" s="65"/>
      <c r="BB736" s="65"/>
      <c r="BC736" s="65"/>
      <c r="BD736" s="65"/>
      <c r="BE736" s="65"/>
      <c r="BF736" s="65"/>
      <c r="BG736" s="65"/>
      <c r="BH736" s="65"/>
      <c r="BI736" s="65"/>
      <c r="BJ736" s="65"/>
      <c r="BK736" s="65"/>
      <c r="BL736" s="65"/>
      <c r="BM736" s="65"/>
      <c r="BN736" s="65"/>
      <c r="BO736" s="65"/>
    </row>
    <row r="737" spans="1:67" x14ac:dyDescent="0.2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  <c r="AO737" s="65"/>
      <c r="AP737" s="65"/>
      <c r="AQ737" s="65"/>
      <c r="AR737" s="65"/>
      <c r="AS737" s="65"/>
      <c r="AT737" s="65"/>
      <c r="AU737" s="65"/>
      <c r="AV737" s="65"/>
      <c r="AW737" s="65"/>
      <c r="AX737" s="65"/>
      <c r="AY737" s="65"/>
      <c r="AZ737" s="65"/>
      <c r="BA737" s="65"/>
      <c r="BB737" s="65"/>
      <c r="BC737" s="65"/>
      <c r="BD737" s="65"/>
      <c r="BE737" s="65"/>
      <c r="BF737" s="65"/>
      <c r="BG737" s="65"/>
      <c r="BH737" s="65"/>
      <c r="BI737" s="65"/>
      <c r="BJ737" s="65"/>
      <c r="BK737" s="65"/>
      <c r="BL737" s="65"/>
      <c r="BM737" s="65"/>
      <c r="BN737" s="65"/>
      <c r="BO737" s="65"/>
    </row>
    <row r="738" spans="1:67" x14ac:dyDescent="0.2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  <c r="AH738" s="65"/>
      <c r="AI738" s="65"/>
      <c r="AJ738" s="65"/>
      <c r="AK738" s="65"/>
      <c r="AL738" s="65"/>
      <c r="AM738" s="65"/>
      <c r="AN738" s="65"/>
      <c r="AO738" s="65"/>
      <c r="AP738" s="65"/>
      <c r="AQ738" s="65"/>
      <c r="AR738" s="65"/>
      <c r="AS738" s="65"/>
      <c r="AT738" s="65"/>
      <c r="AU738" s="65"/>
      <c r="AV738" s="65"/>
      <c r="AW738" s="65"/>
      <c r="AX738" s="65"/>
      <c r="AY738" s="65"/>
      <c r="AZ738" s="65"/>
      <c r="BA738" s="65"/>
      <c r="BB738" s="65"/>
      <c r="BC738" s="65"/>
      <c r="BD738" s="65"/>
      <c r="BE738" s="65"/>
      <c r="BF738" s="65"/>
      <c r="BG738" s="65"/>
      <c r="BH738" s="65"/>
      <c r="BI738" s="65"/>
      <c r="BJ738" s="65"/>
      <c r="BK738" s="65"/>
      <c r="BL738" s="65"/>
      <c r="BM738" s="65"/>
      <c r="BN738" s="65"/>
      <c r="BO738" s="65"/>
    </row>
    <row r="739" spans="1:67" x14ac:dyDescent="0.2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  <c r="AH739" s="65"/>
      <c r="AI739" s="65"/>
      <c r="AJ739" s="65"/>
      <c r="AK739" s="65"/>
      <c r="AL739" s="65"/>
      <c r="AM739" s="65"/>
      <c r="AN739" s="65"/>
      <c r="AO739" s="65"/>
      <c r="AP739" s="65"/>
      <c r="AQ739" s="65"/>
      <c r="AR739" s="65"/>
      <c r="AS739" s="65"/>
      <c r="AT739" s="65"/>
      <c r="AU739" s="65"/>
      <c r="AV739" s="65"/>
      <c r="AW739" s="65"/>
      <c r="AX739" s="65"/>
      <c r="AY739" s="65"/>
      <c r="AZ739" s="65"/>
      <c r="BA739" s="65"/>
      <c r="BB739" s="65"/>
      <c r="BC739" s="65"/>
      <c r="BD739" s="65"/>
      <c r="BE739" s="65"/>
      <c r="BF739" s="65"/>
      <c r="BG739" s="65"/>
      <c r="BH739" s="65"/>
      <c r="BI739" s="65"/>
      <c r="BJ739" s="65"/>
      <c r="BK739" s="65"/>
      <c r="BL739" s="65"/>
      <c r="BM739" s="65"/>
      <c r="BN739" s="65"/>
      <c r="BO739" s="65"/>
    </row>
    <row r="740" spans="1:67" x14ac:dyDescent="0.2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  <c r="AP740" s="65"/>
      <c r="AQ740" s="65"/>
      <c r="AR740" s="65"/>
      <c r="AS740" s="65"/>
      <c r="AT740" s="65"/>
      <c r="AU740" s="65"/>
      <c r="AV740" s="65"/>
      <c r="AW740" s="65"/>
      <c r="AX740" s="65"/>
      <c r="AY740" s="65"/>
      <c r="AZ740" s="65"/>
      <c r="BA740" s="65"/>
      <c r="BB740" s="65"/>
      <c r="BC740" s="65"/>
      <c r="BD740" s="65"/>
      <c r="BE740" s="65"/>
      <c r="BF740" s="65"/>
      <c r="BG740" s="65"/>
      <c r="BH740" s="65"/>
      <c r="BI740" s="65"/>
      <c r="BJ740" s="65"/>
      <c r="BK740" s="65"/>
      <c r="BL740" s="65"/>
      <c r="BM740" s="65"/>
      <c r="BN740" s="65"/>
      <c r="BO740" s="65"/>
    </row>
    <row r="741" spans="1:67" x14ac:dyDescent="0.2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  <c r="AH741" s="65"/>
      <c r="AI741" s="65"/>
      <c r="AJ741" s="65"/>
      <c r="AK741" s="65"/>
      <c r="AL741" s="65"/>
      <c r="AM741" s="65"/>
      <c r="AN741" s="65"/>
      <c r="AO741" s="65"/>
      <c r="AP741" s="65"/>
      <c r="AQ741" s="65"/>
      <c r="AR741" s="65"/>
      <c r="AS741" s="65"/>
      <c r="AT741" s="65"/>
      <c r="AU741" s="65"/>
      <c r="AV741" s="65"/>
      <c r="AW741" s="65"/>
      <c r="AX741" s="65"/>
      <c r="AY741" s="65"/>
      <c r="AZ741" s="65"/>
      <c r="BA741" s="65"/>
      <c r="BB741" s="65"/>
      <c r="BC741" s="65"/>
      <c r="BD741" s="65"/>
      <c r="BE741" s="65"/>
      <c r="BF741" s="65"/>
      <c r="BG741" s="65"/>
      <c r="BH741" s="65"/>
      <c r="BI741" s="65"/>
      <c r="BJ741" s="65"/>
      <c r="BK741" s="65"/>
      <c r="BL741" s="65"/>
      <c r="BM741" s="65"/>
      <c r="BN741" s="65"/>
      <c r="BO741" s="65"/>
    </row>
    <row r="742" spans="1:67" x14ac:dyDescent="0.2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  <c r="AO742" s="65"/>
      <c r="AP742" s="65"/>
      <c r="AQ742" s="65"/>
      <c r="AR742" s="65"/>
      <c r="AS742" s="65"/>
      <c r="AT742" s="65"/>
      <c r="AU742" s="65"/>
      <c r="AV742" s="65"/>
      <c r="AW742" s="65"/>
      <c r="AX742" s="65"/>
      <c r="AY742" s="65"/>
      <c r="AZ742" s="65"/>
      <c r="BA742" s="65"/>
      <c r="BB742" s="65"/>
      <c r="BC742" s="65"/>
      <c r="BD742" s="65"/>
      <c r="BE742" s="65"/>
      <c r="BF742" s="65"/>
      <c r="BG742" s="65"/>
      <c r="BH742" s="65"/>
      <c r="BI742" s="65"/>
      <c r="BJ742" s="65"/>
      <c r="BK742" s="65"/>
      <c r="BL742" s="65"/>
      <c r="BM742" s="65"/>
      <c r="BN742" s="65"/>
      <c r="BO742" s="65"/>
    </row>
    <row r="743" spans="1:67" x14ac:dyDescent="0.2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  <c r="AF743" s="65"/>
      <c r="AG743" s="65"/>
      <c r="AH743" s="65"/>
      <c r="AI743" s="65"/>
      <c r="AJ743" s="65"/>
      <c r="AK743" s="65"/>
      <c r="AL743" s="65"/>
      <c r="AM743" s="65"/>
      <c r="AN743" s="65"/>
      <c r="AO743" s="65"/>
      <c r="AP743" s="65"/>
      <c r="AQ743" s="65"/>
      <c r="AR743" s="65"/>
      <c r="AS743" s="65"/>
      <c r="AT743" s="65"/>
      <c r="AU743" s="65"/>
      <c r="AV743" s="65"/>
      <c r="AW743" s="65"/>
      <c r="AX743" s="65"/>
      <c r="AY743" s="65"/>
      <c r="AZ743" s="65"/>
      <c r="BA743" s="65"/>
      <c r="BB743" s="65"/>
      <c r="BC743" s="65"/>
      <c r="BD743" s="65"/>
      <c r="BE743" s="65"/>
      <c r="BF743" s="65"/>
      <c r="BG743" s="65"/>
      <c r="BH743" s="65"/>
      <c r="BI743" s="65"/>
      <c r="BJ743" s="65"/>
      <c r="BK743" s="65"/>
      <c r="BL743" s="65"/>
      <c r="BM743" s="65"/>
      <c r="BN743" s="65"/>
      <c r="BO743" s="65"/>
    </row>
    <row r="744" spans="1:67" x14ac:dyDescent="0.2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  <c r="AP744" s="65"/>
      <c r="AQ744" s="65"/>
      <c r="AR744" s="65"/>
      <c r="AS744" s="65"/>
      <c r="AT744" s="65"/>
      <c r="AU744" s="65"/>
      <c r="AV744" s="65"/>
      <c r="AW744" s="65"/>
      <c r="AX744" s="65"/>
      <c r="AY744" s="65"/>
      <c r="AZ744" s="65"/>
      <c r="BA744" s="65"/>
      <c r="BB744" s="65"/>
      <c r="BC744" s="65"/>
      <c r="BD744" s="65"/>
      <c r="BE744" s="65"/>
      <c r="BF744" s="65"/>
      <c r="BG744" s="65"/>
      <c r="BH744" s="65"/>
      <c r="BI744" s="65"/>
      <c r="BJ744" s="65"/>
      <c r="BK744" s="65"/>
      <c r="BL744" s="65"/>
      <c r="BM744" s="65"/>
      <c r="BN744" s="65"/>
      <c r="BO744" s="65"/>
    </row>
    <row r="745" spans="1:67" x14ac:dyDescent="0.2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65"/>
      <c r="AS745" s="65"/>
      <c r="AT745" s="65"/>
      <c r="AU745" s="65"/>
      <c r="AV745" s="65"/>
      <c r="AW745" s="65"/>
      <c r="AX745" s="65"/>
      <c r="AY745" s="65"/>
      <c r="AZ745" s="65"/>
      <c r="BA745" s="65"/>
      <c r="BB745" s="65"/>
      <c r="BC745" s="65"/>
      <c r="BD745" s="65"/>
      <c r="BE745" s="65"/>
      <c r="BF745" s="65"/>
      <c r="BG745" s="65"/>
      <c r="BH745" s="65"/>
      <c r="BI745" s="65"/>
      <c r="BJ745" s="65"/>
      <c r="BK745" s="65"/>
      <c r="BL745" s="65"/>
      <c r="BM745" s="65"/>
      <c r="BN745" s="65"/>
      <c r="BO745" s="65"/>
    </row>
    <row r="746" spans="1:67" x14ac:dyDescent="0.2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  <c r="AO746" s="65"/>
      <c r="AP746" s="65"/>
      <c r="AQ746" s="65"/>
      <c r="AR746" s="65"/>
      <c r="AS746" s="65"/>
      <c r="AT746" s="65"/>
      <c r="AU746" s="65"/>
      <c r="AV746" s="65"/>
      <c r="AW746" s="65"/>
      <c r="AX746" s="65"/>
      <c r="AY746" s="65"/>
      <c r="AZ746" s="65"/>
      <c r="BA746" s="65"/>
      <c r="BB746" s="65"/>
      <c r="BC746" s="65"/>
      <c r="BD746" s="65"/>
      <c r="BE746" s="65"/>
      <c r="BF746" s="65"/>
      <c r="BG746" s="65"/>
      <c r="BH746" s="65"/>
      <c r="BI746" s="65"/>
      <c r="BJ746" s="65"/>
      <c r="BK746" s="65"/>
      <c r="BL746" s="65"/>
      <c r="BM746" s="65"/>
      <c r="BN746" s="65"/>
      <c r="BO746" s="65"/>
    </row>
    <row r="747" spans="1:67" x14ac:dyDescent="0.2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  <c r="AP747" s="65"/>
      <c r="AQ747" s="65"/>
      <c r="AR747" s="65"/>
      <c r="AS747" s="65"/>
      <c r="AT747" s="65"/>
      <c r="AU747" s="65"/>
      <c r="AV747" s="65"/>
      <c r="AW747" s="65"/>
      <c r="AX747" s="65"/>
      <c r="AY747" s="65"/>
      <c r="AZ747" s="65"/>
      <c r="BA747" s="65"/>
      <c r="BB747" s="65"/>
      <c r="BC747" s="65"/>
      <c r="BD747" s="65"/>
      <c r="BE747" s="65"/>
      <c r="BF747" s="65"/>
      <c r="BG747" s="65"/>
      <c r="BH747" s="65"/>
      <c r="BI747" s="65"/>
      <c r="BJ747" s="65"/>
      <c r="BK747" s="65"/>
      <c r="BL747" s="65"/>
      <c r="BM747" s="65"/>
      <c r="BN747" s="65"/>
      <c r="BO747" s="65"/>
    </row>
    <row r="748" spans="1:67" x14ac:dyDescent="0.2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  <c r="AP748" s="65"/>
      <c r="AQ748" s="65"/>
      <c r="AR748" s="65"/>
      <c r="AS748" s="65"/>
      <c r="AT748" s="65"/>
      <c r="AU748" s="65"/>
      <c r="AV748" s="65"/>
      <c r="AW748" s="65"/>
      <c r="AX748" s="65"/>
      <c r="AY748" s="65"/>
      <c r="AZ748" s="65"/>
      <c r="BA748" s="65"/>
      <c r="BB748" s="65"/>
      <c r="BC748" s="65"/>
      <c r="BD748" s="65"/>
      <c r="BE748" s="65"/>
      <c r="BF748" s="65"/>
      <c r="BG748" s="65"/>
      <c r="BH748" s="65"/>
      <c r="BI748" s="65"/>
      <c r="BJ748" s="65"/>
      <c r="BK748" s="65"/>
      <c r="BL748" s="65"/>
      <c r="BM748" s="65"/>
      <c r="BN748" s="65"/>
      <c r="BO748" s="65"/>
    </row>
    <row r="749" spans="1:67" x14ac:dyDescent="0.2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  <c r="AO749" s="65"/>
      <c r="AP749" s="65"/>
      <c r="AQ749" s="65"/>
      <c r="AR749" s="65"/>
      <c r="AS749" s="65"/>
      <c r="AT749" s="65"/>
      <c r="AU749" s="65"/>
      <c r="AV749" s="65"/>
      <c r="AW749" s="65"/>
      <c r="AX749" s="65"/>
      <c r="AY749" s="65"/>
      <c r="AZ749" s="65"/>
      <c r="BA749" s="65"/>
      <c r="BB749" s="65"/>
      <c r="BC749" s="65"/>
      <c r="BD749" s="65"/>
      <c r="BE749" s="65"/>
      <c r="BF749" s="65"/>
      <c r="BG749" s="65"/>
      <c r="BH749" s="65"/>
      <c r="BI749" s="65"/>
      <c r="BJ749" s="65"/>
      <c r="BK749" s="65"/>
      <c r="BL749" s="65"/>
      <c r="BM749" s="65"/>
      <c r="BN749" s="65"/>
      <c r="BO749" s="65"/>
    </row>
    <row r="750" spans="1:67" x14ac:dyDescent="0.2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  <c r="AO750" s="65"/>
      <c r="AP750" s="65"/>
      <c r="AQ750" s="65"/>
      <c r="AR750" s="65"/>
      <c r="AS750" s="65"/>
      <c r="AT750" s="65"/>
      <c r="AU750" s="65"/>
      <c r="AV750" s="65"/>
      <c r="AW750" s="65"/>
      <c r="AX750" s="65"/>
      <c r="AY750" s="65"/>
      <c r="AZ750" s="65"/>
      <c r="BA750" s="65"/>
      <c r="BB750" s="65"/>
      <c r="BC750" s="65"/>
      <c r="BD750" s="65"/>
      <c r="BE750" s="65"/>
      <c r="BF750" s="65"/>
      <c r="BG750" s="65"/>
      <c r="BH750" s="65"/>
      <c r="BI750" s="65"/>
      <c r="BJ750" s="65"/>
      <c r="BK750" s="65"/>
      <c r="BL750" s="65"/>
      <c r="BM750" s="65"/>
      <c r="BN750" s="65"/>
      <c r="BO750" s="65"/>
    </row>
    <row r="751" spans="1:67" x14ac:dyDescent="0.2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  <c r="AP751" s="65"/>
      <c r="AQ751" s="65"/>
      <c r="AR751" s="65"/>
      <c r="AS751" s="65"/>
      <c r="AT751" s="65"/>
      <c r="AU751" s="65"/>
      <c r="AV751" s="65"/>
      <c r="AW751" s="65"/>
      <c r="AX751" s="65"/>
      <c r="AY751" s="65"/>
      <c r="AZ751" s="65"/>
      <c r="BA751" s="65"/>
      <c r="BB751" s="65"/>
      <c r="BC751" s="65"/>
      <c r="BD751" s="65"/>
      <c r="BE751" s="65"/>
      <c r="BF751" s="65"/>
      <c r="BG751" s="65"/>
      <c r="BH751" s="65"/>
      <c r="BI751" s="65"/>
      <c r="BJ751" s="65"/>
      <c r="BK751" s="65"/>
      <c r="BL751" s="65"/>
      <c r="BM751" s="65"/>
      <c r="BN751" s="65"/>
      <c r="BO751" s="65"/>
    </row>
    <row r="752" spans="1:67" x14ac:dyDescent="0.2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  <c r="AO752" s="65"/>
      <c r="AP752" s="65"/>
      <c r="AQ752" s="65"/>
      <c r="AR752" s="65"/>
      <c r="AS752" s="65"/>
      <c r="AT752" s="65"/>
      <c r="AU752" s="65"/>
      <c r="AV752" s="65"/>
      <c r="AW752" s="65"/>
      <c r="AX752" s="65"/>
      <c r="AY752" s="65"/>
      <c r="AZ752" s="65"/>
      <c r="BA752" s="65"/>
      <c r="BB752" s="65"/>
      <c r="BC752" s="65"/>
      <c r="BD752" s="65"/>
      <c r="BE752" s="65"/>
      <c r="BF752" s="65"/>
      <c r="BG752" s="65"/>
      <c r="BH752" s="65"/>
      <c r="BI752" s="65"/>
      <c r="BJ752" s="65"/>
      <c r="BK752" s="65"/>
      <c r="BL752" s="65"/>
      <c r="BM752" s="65"/>
      <c r="BN752" s="65"/>
      <c r="BO752" s="65"/>
    </row>
    <row r="753" spans="1:67" x14ac:dyDescent="0.2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  <c r="AO753" s="65"/>
      <c r="AP753" s="65"/>
      <c r="AQ753" s="65"/>
      <c r="AR753" s="65"/>
      <c r="AS753" s="65"/>
      <c r="AT753" s="65"/>
      <c r="AU753" s="65"/>
      <c r="AV753" s="65"/>
      <c r="AW753" s="65"/>
      <c r="AX753" s="65"/>
      <c r="AY753" s="65"/>
      <c r="AZ753" s="65"/>
      <c r="BA753" s="65"/>
      <c r="BB753" s="65"/>
      <c r="BC753" s="65"/>
      <c r="BD753" s="65"/>
      <c r="BE753" s="65"/>
      <c r="BF753" s="65"/>
      <c r="BG753" s="65"/>
      <c r="BH753" s="65"/>
      <c r="BI753" s="65"/>
      <c r="BJ753" s="65"/>
      <c r="BK753" s="65"/>
      <c r="BL753" s="65"/>
      <c r="BM753" s="65"/>
      <c r="BN753" s="65"/>
      <c r="BO753" s="65"/>
    </row>
    <row r="754" spans="1:67" x14ac:dyDescent="0.2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  <c r="AO754" s="65"/>
      <c r="AP754" s="65"/>
      <c r="AQ754" s="65"/>
      <c r="AR754" s="65"/>
      <c r="AS754" s="65"/>
      <c r="AT754" s="65"/>
      <c r="AU754" s="65"/>
      <c r="AV754" s="65"/>
      <c r="AW754" s="65"/>
      <c r="AX754" s="65"/>
      <c r="AY754" s="65"/>
      <c r="AZ754" s="65"/>
      <c r="BA754" s="65"/>
      <c r="BB754" s="65"/>
      <c r="BC754" s="65"/>
      <c r="BD754" s="65"/>
      <c r="BE754" s="65"/>
      <c r="BF754" s="65"/>
      <c r="BG754" s="65"/>
      <c r="BH754" s="65"/>
      <c r="BI754" s="65"/>
      <c r="BJ754" s="65"/>
      <c r="BK754" s="65"/>
      <c r="BL754" s="65"/>
      <c r="BM754" s="65"/>
      <c r="BN754" s="65"/>
      <c r="BO754" s="65"/>
    </row>
    <row r="755" spans="1:67" x14ac:dyDescent="0.2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  <c r="AF755" s="65"/>
      <c r="AG755" s="65"/>
      <c r="AH755" s="65"/>
      <c r="AI755" s="65"/>
      <c r="AJ755" s="65"/>
      <c r="AK755" s="65"/>
      <c r="AL755" s="65"/>
      <c r="AM755" s="65"/>
      <c r="AN755" s="65"/>
      <c r="AO755" s="65"/>
      <c r="AP755" s="65"/>
      <c r="AQ755" s="65"/>
      <c r="AR755" s="65"/>
      <c r="AS755" s="65"/>
      <c r="AT755" s="65"/>
      <c r="AU755" s="65"/>
      <c r="AV755" s="65"/>
      <c r="AW755" s="65"/>
      <c r="AX755" s="65"/>
      <c r="AY755" s="65"/>
      <c r="AZ755" s="65"/>
      <c r="BA755" s="65"/>
      <c r="BB755" s="65"/>
      <c r="BC755" s="65"/>
      <c r="BD755" s="65"/>
      <c r="BE755" s="65"/>
      <c r="BF755" s="65"/>
      <c r="BG755" s="65"/>
      <c r="BH755" s="65"/>
      <c r="BI755" s="65"/>
      <c r="BJ755" s="65"/>
      <c r="BK755" s="65"/>
      <c r="BL755" s="65"/>
      <c r="BM755" s="65"/>
      <c r="BN755" s="65"/>
      <c r="BO755" s="65"/>
    </row>
    <row r="756" spans="1:67" x14ac:dyDescent="0.2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  <c r="AF756" s="65"/>
      <c r="AG756" s="65"/>
      <c r="AH756" s="65"/>
      <c r="AI756" s="65"/>
      <c r="AJ756" s="65"/>
      <c r="AK756" s="65"/>
      <c r="AL756" s="65"/>
      <c r="AM756" s="65"/>
      <c r="AN756" s="65"/>
      <c r="AO756" s="65"/>
      <c r="AP756" s="65"/>
      <c r="AQ756" s="65"/>
      <c r="AR756" s="65"/>
      <c r="AS756" s="65"/>
      <c r="AT756" s="65"/>
      <c r="AU756" s="65"/>
      <c r="AV756" s="65"/>
      <c r="AW756" s="65"/>
      <c r="AX756" s="65"/>
      <c r="AY756" s="65"/>
      <c r="AZ756" s="65"/>
      <c r="BA756" s="65"/>
      <c r="BB756" s="65"/>
      <c r="BC756" s="65"/>
      <c r="BD756" s="65"/>
      <c r="BE756" s="65"/>
      <c r="BF756" s="65"/>
      <c r="BG756" s="65"/>
      <c r="BH756" s="65"/>
      <c r="BI756" s="65"/>
      <c r="BJ756" s="65"/>
      <c r="BK756" s="65"/>
      <c r="BL756" s="65"/>
      <c r="BM756" s="65"/>
      <c r="BN756" s="65"/>
      <c r="BO756" s="65"/>
    </row>
    <row r="757" spans="1:67" x14ac:dyDescent="0.2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  <c r="AH757" s="65"/>
      <c r="AI757" s="65"/>
      <c r="AJ757" s="65"/>
      <c r="AK757" s="65"/>
      <c r="AL757" s="65"/>
      <c r="AM757" s="65"/>
      <c r="AN757" s="65"/>
      <c r="AO757" s="65"/>
      <c r="AP757" s="65"/>
      <c r="AQ757" s="65"/>
      <c r="AR757" s="65"/>
      <c r="AS757" s="65"/>
      <c r="AT757" s="65"/>
      <c r="AU757" s="65"/>
      <c r="AV757" s="65"/>
      <c r="AW757" s="65"/>
      <c r="AX757" s="65"/>
      <c r="AY757" s="65"/>
      <c r="AZ757" s="65"/>
      <c r="BA757" s="65"/>
      <c r="BB757" s="65"/>
      <c r="BC757" s="65"/>
      <c r="BD757" s="65"/>
      <c r="BE757" s="65"/>
      <c r="BF757" s="65"/>
      <c r="BG757" s="65"/>
      <c r="BH757" s="65"/>
      <c r="BI757" s="65"/>
      <c r="BJ757" s="65"/>
      <c r="BK757" s="65"/>
      <c r="BL757" s="65"/>
      <c r="BM757" s="65"/>
      <c r="BN757" s="65"/>
      <c r="BO757" s="65"/>
    </row>
    <row r="758" spans="1:67" x14ac:dyDescent="0.2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  <c r="AF758" s="65"/>
      <c r="AG758" s="65"/>
      <c r="AH758" s="65"/>
      <c r="AI758" s="65"/>
      <c r="AJ758" s="65"/>
      <c r="AK758" s="65"/>
      <c r="AL758" s="65"/>
      <c r="AM758" s="65"/>
      <c r="AN758" s="65"/>
      <c r="AO758" s="65"/>
      <c r="AP758" s="65"/>
      <c r="AQ758" s="65"/>
      <c r="AR758" s="65"/>
      <c r="AS758" s="65"/>
      <c r="AT758" s="65"/>
      <c r="AU758" s="65"/>
      <c r="AV758" s="65"/>
      <c r="AW758" s="65"/>
      <c r="AX758" s="65"/>
      <c r="AY758" s="65"/>
      <c r="AZ758" s="65"/>
      <c r="BA758" s="65"/>
      <c r="BB758" s="65"/>
      <c r="BC758" s="65"/>
      <c r="BD758" s="65"/>
      <c r="BE758" s="65"/>
      <c r="BF758" s="65"/>
      <c r="BG758" s="65"/>
      <c r="BH758" s="65"/>
      <c r="BI758" s="65"/>
      <c r="BJ758" s="65"/>
      <c r="BK758" s="65"/>
      <c r="BL758" s="65"/>
      <c r="BM758" s="65"/>
      <c r="BN758" s="65"/>
      <c r="BO758" s="65"/>
    </row>
    <row r="759" spans="1:67" x14ac:dyDescent="0.2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  <c r="AF759" s="65"/>
      <c r="AG759" s="65"/>
      <c r="AH759" s="65"/>
      <c r="AI759" s="65"/>
      <c r="AJ759" s="65"/>
      <c r="AK759" s="65"/>
      <c r="AL759" s="65"/>
      <c r="AM759" s="65"/>
      <c r="AN759" s="65"/>
      <c r="AO759" s="65"/>
      <c r="AP759" s="65"/>
      <c r="AQ759" s="65"/>
      <c r="AR759" s="65"/>
      <c r="AS759" s="65"/>
      <c r="AT759" s="65"/>
      <c r="AU759" s="65"/>
      <c r="AV759" s="65"/>
      <c r="AW759" s="65"/>
      <c r="AX759" s="65"/>
      <c r="AY759" s="65"/>
      <c r="AZ759" s="65"/>
      <c r="BA759" s="65"/>
      <c r="BB759" s="65"/>
      <c r="BC759" s="65"/>
      <c r="BD759" s="65"/>
      <c r="BE759" s="65"/>
      <c r="BF759" s="65"/>
      <c r="BG759" s="65"/>
      <c r="BH759" s="65"/>
      <c r="BI759" s="65"/>
      <c r="BJ759" s="65"/>
      <c r="BK759" s="65"/>
      <c r="BL759" s="65"/>
      <c r="BM759" s="65"/>
      <c r="BN759" s="65"/>
      <c r="BO759" s="65"/>
    </row>
    <row r="760" spans="1:67" x14ac:dyDescent="0.2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  <c r="AF760" s="65"/>
      <c r="AG760" s="65"/>
      <c r="AH760" s="65"/>
      <c r="AI760" s="65"/>
      <c r="AJ760" s="65"/>
      <c r="AK760" s="65"/>
      <c r="AL760" s="65"/>
      <c r="AM760" s="65"/>
      <c r="AN760" s="65"/>
      <c r="AO760" s="65"/>
      <c r="AP760" s="65"/>
      <c r="AQ760" s="65"/>
      <c r="AR760" s="65"/>
      <c r="AS760" s="65"/>
      <c r="AT760" s="65"/>
      <c r="AU760" s="65"/>
      <c r="AV760" s="65"/>
      <c r="AW760" s="65"/>
      <c r="AX760" s="65"/>
      <c r="AY760" s="65"/>
      <c r="AZ760" s="65"/>
      <c r="BA760" s="65"/>
      <c r="BB760" s="65"/>
      <c r="BC760" s="65"/>
      <c r="BD760" s="65"/>
      <c r="BE760" s="65"/>
      <c r="BF760" s="65"/>
      <c r="BG760" s="65"/>
      <c r="BH760" s="65"/>
      <c r="BI760" s="65"/>
      <c r="BJ760" s="65"/>
      <c r="BK760" s="65"/>
      <c r="BL760" s="65"/>
      <c r="BM760" s="65"/>
      <c r="BN760" s="65"/>
      <c r="BO760" s="65"/>
    </row>
    <row r="761" spans="1:67" x14ac:dyDescent="0.2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  <c r="AF761" s="65"/>
      <c r="AG761" s="65"/>
      <c r="AH761" s="65"/>
      <c r="AI761" s="65"/>
      <c r="AJ761" s="65"/>
      <c r="AK761" s="65"/>
      <c r="AL761" s="65"/>
      <c r="AM761" s="65"/>
      <c r="AN761" s="65"/>
      <c r="AO761" s="65"/>
      <c r="AP761" s="65"/>
      <c r="AQ761" s="65"/>
      <c r="AR761" s="65"/>
      <c r="AS761" s="65"/>
      <c r="AT761" s="65"/>
      <c r="AU761" s="65"/>
      <c r="AV761" s="65"/>
      <c r="AW761" s="65"/>
      <c r="AX761" s="65"/>
      <c r="AY761" s="65"/>
      <c r="AZ761" s="65"/>
      <c r="BA761" s="65"/>
      <c r="BB761" s="65"/>
      <c r="BC761" s="65"/>
      <c r="BD761" s="65"/>
      <c r="BE761" s="65"/>
      <c r="BF761" s="65"/>
      <c r="BG761" s="65"/>
      <c r="BH761" s="65"/>
      <c r="BI761" s="65"/>
      <c r="BJ761" s="65"/>
      <c r="BK761" s="65"/>
      <c r="BL761" s="65"/>
      <c r="BM761" s="65"/>
      <c r="BN761" s="65"/>
      <c r="BO761" s="65"/>
    </row>
    <row r="762" spans="1:67" x14ac:dyDescent="0.2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  <c r="AH762" s="65"/>
      <c r="AI762" s="65"/>
      <c r="AJ762" s="65"/>
      <c r="AK762" s="65"/>
      <c r="AL762" s="65"/>
      <c r="AM762" s="65"/>
      <c r="AN762" s="65"/>
      <c r="AO762" s="65"/>
      <c r="AP762" s="65"/>
      <c r="AQ762" s="65"/>
      <c r="AR762" s="65"/>
      <c r="AS762" s="65"/>
      <c r="AT762" s="65"/>
      <c r="AU762" s="65"/>
      <c r="AV762" s="65"/>
      <c r="AW762" s="65"/>
      <c r="AX762" s="65"/>
      <c r="AY762" s="65"/>
      <c r="AZ762" s="65"/>
      <c r="BA762" s="65"/>
      <c r="BB762" s="65"/>
      <c r="BC762" s="65"/>
      <c r="BD762" s="65"/>
      <c r="BE762" s="65"/>
      <c r="BF762" s="65"/>
      <c r="BG762" s="65"/>
      <c r="BH762" s="65"/>
      <c r="BI762" s="65"/>
      <c r="BJ762" s="65"/>
      <c r="BK762" s="65"/>
      <c r="BL762" s="65"/>
      <c r="BM762" s="65"/>
      <c r="BN762" s="65"/>
      <c r="BO762" s="65"/>
    </row>
    <row r="763" spans="1:67" x14ac:dyDescent="0.2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  <c r="AO763" s="65"/>
      <c r="AP763" s="65"/>
      <c r="AQ763" s="65"/>
      <c r="AR763" s="65"/>
      <c r="AS763" s="65"/>
      <c r="AT763" s="65"/>
      <c r="AU763" s="65"/>
      <c r="AV763" s="65"/>
      <c r="AW763" s="65"/>
      <c r="AX763" s="65"/>
      <c r="AY763" s="65"/>
      <c r="AZ763" s="65"/>
      <c r="BA763" s="65"/>
      <c r="BB763" s="65"/>
      <c r="BC763" s="65"/>
      <c r="BD763" s="65"/>
      <c r="BE763" s="65"/>
      <c r="BF763" s="65"/>
      <c r="BG763" s="65"/>
      <c r="BH763" s="65"/>
      <c r="BI763" s="65"/>
      <c r="BJ763" s="65"/>
      <c r="BK763" s="65"/>
      <c r="BL763" s="65"/>
      <c r="BM763" s="65"/>
      <c r="BN763" s="65"/>
      <c r="BO763" s="65"/>
    </row>
    <row r="764" spans="1:67" x14ac:dyDescent="0.2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  <c r="AO764" s="65"/>
      <c r="AP764" s="65"/>
      <c r="AQ764" s="65"/>
      <c r="AR764" s="65"/>
      <c r="AS764" s="65"/>
      <c r="AT764" s="65"/>
      <c r="AU764" s="65"/>
      <c r="AV764" s="65"/>
      <c r="AW764" s="65"/>
      <c r="AX764" s="65"/>
      <c r="AY764" s="65"/>
      <c r="AZ764" s="65"/>
      <c r="BA764" s="65"/>
      <c r="BB764" s="65"/>
      <c r="BC764" s="65"/>
      <c r="BD764" s="65"/>
      <c r="BE764" s="65"/>
      <c r="BF764" s="65"/>
      <c r="BG764" s="65"/>
      <c r="BH764" s="65"/>
      <c r="BI764" s="65"/>
      <c r="BJ764" s="65"/>
      <c r="BK764" s="65"/>
      <c r="BL764" s="65"/>
      <c r="BM764" s="65"/>
      <c r="BN764" s="65"/>
      <c r="BO764" s="65"/>
    </row>
    <row r="765" spans="1:67" x14ac:dyDescent="0.2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65"/>
      <c r="AS765" s="65"/>
      <c r="AT765" s="65"/>
      <c r="AU765" s="65"/>
      <c r="AV765" s="65"/>
      <c r="AW765" s="65"/>
      <c r="AX765" s="65"/>
      <c r="AY765" s="65"/>
      <c r="AZ765" s="65"/>
      <c r="BA765" s="65"/>
      <c r="BB765" s="65"/>
      <c r="BC765" s="65"/>
      <c r="BD765" s="65"/>
      <c r="BE765" s="65"/>
      <c r="BF765" s="65"/>
      <c r="BG765" s="65"/>
      <c r="BH765" s="65"/>
      <c r="BI765" s="65"/>
      <c r="BJ765" s="65"/>
      <c r="BK765" s="65"/>
      <c r="BL765" s="65"/>
      <c r="BM765" s="65"/>
      <c r="BN765" s="65"/>
      <c r="BO765" s="65"/>
    </row>
    <row r="766" spans="1:67" x14ac:dyDescent="0.2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  <c r="AP766" s="65"/>
      <c r="AQ766" s="65"/>
      <c r="AR766" s="65"/>
      <c r="AS766" s="65"/>
      <c r="AT766" s="65"/>
      <c r="AU766" s="65"/>
      <c r="AV766" s="65"/>
      <c r="AW766" s="65"/>
      <c r="AX766" s="65"/>
      <c r="AY766" s="65"/>
      <c r="AZ766" s="65"/>
      <c r="BA766" s="65"/>
      <c r="BB766" s="65"/>
      <c r="BC766" s="65"/>
      <c r="BD766" s="65"/>
      <c r="BE766" s="65"/>
      <c r="BF766" s="65"/>
      <c r="BG766" s="65"/>
      <c r="BH766" s="65"/>
      <c r="BI766" s="65"/>
      <c r="BJ766" s="65"/>
      <c r="BK766" s="65"/>
      <c r="BL766" s="65"/>
      <c r="BM766" s="65"/>
      <c r="BN766" s="65"/>
      <c r="BO766" s="65"/>
    </row>
    <row r="767" spans="1:67" x14ac:dyDescent="0.2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65"/>
      <c r="AS767" s="65"/>
      <c r="AT767" s="65"/>
      <c r="AU767" s="65"/>
      <c r="AV767" s="65"/>
      <c r="AW767" s="65"/>
      <c r="AX767" s="65"/>
      <c r="AY767" s="65"/>
      <c r="AZ767" s="65"/>
      <c r="BA767" s="65"/>
      <c r="BB767" s="65"/>
      <c r="BC767" s="65"/>
      <c r="BD767" s="65"/>
      <c r="BE767" s="65"/>
      <c r="BF767" s="65"/>
      <c r="BG767" s="65"/>
      <c r="BH767" s="65"/>
      <c r="BI767" s="65"/>
      <c r="BJ767" s="65"/>
      <c r="BK767" s="65"/>
      <c r="BL767" s="65"/>
      <c r="BM767" s="65"/>
      <c r="BN767" s="65"/>
      <c r="BO767" s="65"/>
    </row>
    <row r="768" spans="1:67" x14ac:dyDescent="0.2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  <c r="AH768" s="65"/>
      <c r="AI768" s="65"/>
      <c r="AJ768" s="65"/>
      <c r="AK768" s="65"/>
      <c r="AL768" s="65"/>
      <c r="AM768" s="65"/>
      <c r="AN768" s="65"/>
      <c r="AO768" s="65"/>
      <c r="AP768" s="65"/>
      <c r="AQ768" s="65"/>
      <c r="AR768" s="65"/>
      <c r="AS768" s="65"/>
      <c r="AT768" s="65"/>
      <c r="AU768" s="65"/>
      <c r="AV768" s="65"/>
      <c r="AW768" s="65"/>
      <c r="AX768" s="65"/>
      <c r="AY768" s="65"/>
      <c r="AZ768" s="65"/>
      <c r="BA768" s="65"/>
      <c r="BB768" s="65"/>
      <c r="BC768" s="65"/>
      <c r="BD768" s="65"/>
      <c r="BE768" s="65"/>
      <c r="BF768" s="65"/>
      <c r="BG768" s="65"/>
      <c r="BH768" s="65"/>
      <c r="BI768" s="65"/>
      <c r="BJ768" s="65"/>
      <c r="BK768" s="65"/>
      <c r="BL768" s="65"/>
      <c r="BM768" s="65"/>
      <c r="BN768" s="65"/>
      <c r="BO768" s="65"/>
    </row>
    <row r="769" spans="1:67" x14ac:dyDescent="0.2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  <c r="AO769" s="65"/>
      <c r="AP769" s="65"/>
      <c r="AQ769" s="65"/>
      <c r="AR769" s="65"/>
      <c r="AS769" s="65"/>
      <c r="AT769" s="65"/>
      <c r="AU769" s="65"/>
      <c r="AV769" s="65"/>
      <c r="AW769" s="65"/>
      <c r="AX769" s="65"/>
      <c r="AY769" s="65"/>
      <c r="AZ769" s="65"/>
      <c r="BA769" s="65"/>
      <c r="BB769" s="65"/>
      <c r="BC769" s="65"/>
      <c r="BD769" s="65"/>
      <c r="BE769" s="65"/>
      <c r="BF769" s="65"/>
      <c r="BG769" s="65"/>
      <c r="BH769" s="65"/>
      <c r="BI769" s="65"/>
      <c r="BJ769" s="65"/>
      <c r="BK769" s="65"/>
      <c r="BL769" s="65"/>
      <c r="BM769" s="65"/>
      <c r="BN769" s="65"/>
      <c r="BO769" s="65"/>
    </row>
    <row r="770" spans="1:67" x14ac:dyDescent="0.2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  <c r="AP770" s="65"/>
      <c r="AQ770" s="65"/>
      <c r="AR770" s="65"/>
      <c r="AS770" s="65"/>
      <c r="AT770" s="65"/>
      <c r="AU770" s="65"/>
      <c r="AV770" s="65"/>
      <c r="AW770" s="65"/>
      <c r="AX770" s="65"/>
      <c r="AY770" s="65"/>
      <c r="AZ770" s="65"/>
      <c r="BA770" s="65"/>
      <c r="BB770" s="65"/>
      <c r="BC770" s="65"/>
      <c r="BD770" s="65"/>
      <c r="BE770" s="65"/>
      <c r="BF770" s="65"/>
      <c r="BG770" s="65"/>
      <c r="BH770" s="65"/>
      <c r="BI770" s="65"/>
      <c r="BJ770" s="65"/>
      <c r="BK770" s="65"/>
      <c r="BL770" s="65"/>
      <c r="BM770" s="65"/>
      <c r="BN770" s="65"/>
      <c r="BO770" s="65"/>
    </row>
    <row r="771" spans="1:67" x14ac:dyDescent="0.2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  <c r="AP771" s="65"/>
      <c r="AQ771" s="65"/>
      <c r="AR771" s="65"/>
      <c r="AS771" s="65"/>
      <c r="AT771" s="65"/>
      <c r="AU771" s="65"/>
      <c r="AV771" s="65"/>
      <c r="AW771" s="65"/>
      <c r="AX771" s="65"/>
      <c r="AY771" s="65"/>
      <c r="AZ771" s="65"/>
      <c r="BA771" s="65"/>
      <c r="BB771" s="65"/>
      <c r="BC771" s="65"/>
      <c r="BD771" s="65"/>
      <c r="BE771" s="65"/>
      <c r="BF771" s="65"/>
      <c r="BG771" s="65"/>
      <c r="BH771" s="65"/>
      <c r="BI771" s="65"/>
      <c r="BJ771" s="65"/>
      <c r="BK771" s="65"/>
      <c r="BL771" s="65"/>
      <c r="BM771" s="65"/>
      <c r="BN771" s="65"/>
      <c r="BO771" s="65"/>
    </row>
    <row r="772" spans="1:67" x14ac:dyDescent="0.2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  <c r="AP772" s="65"/>
      <c r="AQ772" s="65"/>
      <c r="AR772" s="65"/>
      <c r="AS772" s="65"/>
      <c r="AT772" s="65"/>
      <c r="AU772" s="65"/>
      <c r="AV772" s="65"/>
      <c r="AW772" s="65"/>
      <c r="AX772" s="65"/>
      <c r="AY772" s="65"/>
      <c r="AZ772" s="65"/>
      <c r="BA772" s="65"/>
      <c r="BB772" s="65"/>
      <c r="BC772" s="65"/>
      <c r="BD772" s="65"/>
      <c r="BE772" s="65"/>
      <c r="BF772" s="65"/>
      <c r="BG772" s="65"/>
      <c r="BH772" s="65"/>
      <c r="BI772" s="65"/>
      <c r="BJ772" s="65"/>
      <c r="BK772" s="65"/>
      <c r="BL772" s="65"/>
      <c r="BM772" s="65"/>
      <c r="BN772" s="65"/>
      <c r="BO772" s="65"/>
    </row>
    <row r="773" spans="1:67" x14ac:dyDescent="0.2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  <c r="AO773" s="65"/>
      <c r="AP773" s="65"/>
      <c r="AQ773" s="65"/>
      <c r="AR773" s="65"/>
      <c r="AS773" s="65"/>
      <c r="AT773" s="65"/>
      <c r="AU773" s="65"/>
      <c r="AV773" s="65"/>
      <c r="AW773" s="65"/>
      <c r="AX773" s="65"/>
      <c r="AY773" s="65"/>
      <c r="AZ773" s="65"/>
      <c r="BA773" s="65"/>
      <c r="BB773" s="65"/>
      <c r="BC773" s="65"/>
      <c r="BD773" s="65"/>
      <c r="BE773" s="65"/>
      <c r="BF773" s="65"/>
      <c r="BG773" s="65"/>
      <c r="BH773" s="65"/>
      <c r="BI773" s="65"/>
      <c r="BJ773" s="65"/>
      <c r="BK773" s="65"/>
      <c r="BL773" s="65"/>
      <c r="BM773" s="65"/>
      <c r="BN773" s="65"/>
      <c r="BO773" s="65"/>
    </row>
    <row r="774" spans="1:67" x14ac:dyDescent="0.2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  <c r="AF774" s="65"/>
      <c r="AG774" s="65"/>
      <c r="AH774" s="65"/>
      <c r="AI774" s="65"/>
      <c r="AJ774" s="65"/>
      <c r="AK774" s="65"/>
      <c r="AL774" s="65"/>
      <c r="AM774" s="65"/>
      <c r="AN774" s="65"/>
      <c r="AO774" s="65"/>
      <c r="AP774" s="65"/>
      <c r="AQ774" s="65"/>
      <c r="AR774" s="65"/>
      <c r="AS774" s="65"/>
      <c r="AT774" s="65"/>
      <c r="AU774" s="65"/>
      <c r="AV774" s="65"/>
      <c r="AW774" s="65"/>
      <c r="AX774" s="65"/>
      <c r="AY774" s="65"/>
      <c r="AZ774" s="65"/>
      <c r="BA774" s="65"/>
      <c r="BB774" s="65"/>
      <c r="BC774" s="65"/>
      <c r="BD774" s="65"/>
      <c r="BE774" s="65"/>
      <c r="BF774" s="65"/>
      <c r="BG774" s="65"/>
      <c r="BH774" s="65"/>
      <c r="BI774" s="65"/>
      <c r="BJ774" s="65"/>
      <c r="BK774" s="65"/>
      <c r="BL774" s="65"/>
      <c r="BM774" s="65"/>
      <c r="BN774" s="65"/>
      <c r="BO774" s="65"/>
    </row>
    <row r="775" spans="1:67" x14ac:dyDescent="0.2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  <c r="AO775" s="65"/>
      <c r="AP775" s="65"/>
      <c r="AQ775" s="65"/>
      <c r="AR775" s="65"/>
      <c r="AS775" s="65"/>
      <c r="AT775" s="65"/>
      <c r="AU775" s="65"/>
      <c r="AV775" s="65"/>
      <c r="AW775" s="65"/>
      <c r="AX775" s="65"/>
      <c r="AY775" s="65"/>
      <c r="AZ775" s="65"/>
      <c r="BA775" s="65"/>
      <c r="BB775" s="65"/>
      <c r="BC775" s="65"/>
      <c r="BD775" s="65"/>
      <c r="BE775" s="65"/>
      <c r="BF775" s="65"/>
      <c r="BG775" s="65"/>
      <c r="BH775" s="65"/>
      <c r="BI775" s="65"/>
      <c r="BJ775" s="65"/>
      <c r="BK775" s="65"/>
      <c r="BL775" s="65"/>
      <c r="BM775" s="65"/>
      <c r="BN775" s="65"/>
      <c r="BO775" s="65"/>
    </row>
    <row r="776" spans="1:67" x14ac:dyDescent="0.2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  <c r="AF776" s="65"/>
      <c r="AG776" s="65"/>
      <c r="AH776" s="65"/>
      <c r="AI776" s="65"/>
      <c r="AJ776" s="65"/>
      <c r="AK776" s="65"/>
      <c r="AL776" s="65"/>
      <c r="AM776" s="65"/>
      <c r="AN776" s="65"/>
      <c r="AO776" s="65"/>
      <c r="AP776" s="65"/>
      <c r="AQ776" s="65"/>
      <c r="AR776" s="65"/>
      <c r="AS776" s="65"/>
      <c r="AT776" s="65"/>
      <c r="AU776" s="65"/>
      <c r="AV776" s="65"/>
      <c r="AW776" s="65"/>
      <c r="AX776" s="65"/>
      <c r="AY776" s="65"/>
      <c r="AZ776" s="65"/>
      <c r="BA776" s="65"/>
      <c r="BB776" s="65"/>
      <c r="BC776" s="65"/>
      <c r="BD776" s="65"/>
      <c r="BE776" s="65"/>
      <c r="BF776" s="65"/>
      <c r="BG776" s="65"/>
      <c r="BH776" s="65"/>
      <c r="BI776" s="65"/>
      <c r="BJ776" s="65"/>
      <c r="BK776" s="65"/>
      <c r="BL776" s="65"/>
      <c r="BM776" s="65"/>
      <c r="BN776" s="65"/>
      <c r="BO776" s="65"/>
    </row>
    <row r="777" spans="1:67" x14ac:dyDescent="0.2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  <c r="AF777" s="65"/>
      <c r="AG777" s="65"/>
      <c r="AH777" s="65"/>
      <c r="AI777" s="65"/>
      <c r="AJ777" s="65"/>
      <c r="AK777" s="65"/>
      <c r="AL777" s="65"/>
      <c r="AM777" s="65"/>
      <c r="AN777" s="65"/>
      <c r="AO777" s="65"/>
      <c r="AP777" s="65"/>
      <c r="AQ777" s="65"/>
      <c r="AR777" s="65"/>
      <c r="AS777" s="65"/>
      <c r="AT777" s="65"/>
      <c r="AU777" s="65"/>
      <c r="AV777" s="65"/>
      <c r="AW777" s="65"/>
      <c r="AX777" s="65"/>
      <c r="AY777" s="65"/>
      <c r="AZ777" s="65"/>
      <c r="BA777" s="65"/>
      <c r="BB777" s="65"/>
      <c r="BC777" s="65"/>
      <c r="BD777" s="65"/>
      <c r="BE777" s="65"/>
      <c r="BF777" s="65"/>
      <c r="BG777" s="65"/>
      <c r="BH777" s="65"/>
      <c r="BI777" s="65"/>
      <c r="BJ777" s="65"/>
      <c r="BK777" s="65"/>
      <c r="BL777" s="65"/>
      <c r="BM777" s="65"/>
      <c r="BN777" s="65"/>
      <c r="BO777" s="65"/>
    </row>
    <row r="778" spans="1:67" x14ac:dyDescent="0.2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  <c r="AF778" s="65"/>
      <c r="AG778" s="65"/>
      <c r="AH778" s="65"/>
      <c r="AI778" s="65"/>
      <c r="AJ778" s="65"/>
      <c r="AK778" s="65"/>
      <c r="AL778" s="65"/>
      <c r="AM778" s="65"/>
      <c r="AN778" s="65"/>
      <c r="AO778" s="65"/>
      <c r="AP778" s="65"/>
      <c r="AQ778" s="65"/>
      <c r="AR778" s="65"/>
      <c r="AS778" s="65"/>
      <c r="AT778" s="65"/>
      <c r="AU778" s="65"/>
      <c r="AV778" s="65"/>
      <c r="AW778" s="65"/>
      <c r="AX778" s="65"/>
      <c r="AY778" s="65"/>
      <c r="AZ778" s="65"/>
      <c r="BA778" s="65"/>
      <c r="BB778" s="65"/>
      <c r="BC778" s="65"/>
      <c r="BD778" s="65"/>
      <c r="BE778" s="65"/>
      <c r="BF778" s="65"/>
      <c r="BG778" s="65"/>
      <c r="BH778" s="65"/>
      <c r="BI778" s="65"/>
      <c r="BJ778" s="65"/>
      <c r="BK778" s="65"/>
      <c r="BL778" s="65"/>
      <c r="BM778" s="65"/>
      <c r="BN778" s="65"/>
      <c r="BO778" s="65"/>
    </row>
    <row r="779" spans="1:67" x14ac:dyDescent="0.2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  <c r="AF779" s="65"/>
      <c r="AG779" s="65"/>
      <c r="AH779" s="65"/>
      <c r="AI779" s="65"/>
      <c r="AJ779" s="65"/>
      <c r="AK779" s="65"/>
      <c r="AL779" s="65"/>
      <c r="AM779" s="65"/>
      <c r="AN779" s="65"/>
      <c r="AO779" s="65"/>
      <c r="AP779" s="65"/>
      <c r="AQ779" s="65"/>
      <c r="AR779" s="65"/>
      <c r="AS779" s="65"/>
      <c r="AT779" s="65"/>
      <c r="AU779" s="65"/>
      <c r="AV779" s="65"/>
      <c r="AW779" s="65"/>
      <c r="AX779" s="65"/>
      <c r="AY779" s="65"/>
      <c r="AZ779" s="65"/>
      <c r="BA779" s="65"/>
      <c r="BB779" s="65"/>
      <c r="BC779" s="65"/>
      <c r="BD779" s="65"/>
      <c r="BE779" s="65"/>
      <c r="BF779" s="65"/>
      <c r="BG779" s="65"/>
      <c r="BH779" s="65"/>
      <c r="BI779" s="65"/>
      <c r="BJ779" s="65"/>
      <c r="BK779" s="65"/>
      <c r="BL779" s="65"/>
      <c r="BM779" s="65"/>
      <c r="BN779" s="65"/>
      <c r="BO779" s="65"/>
    </row>
    <row r="780" spans="1:67" x14ac:dyDescent="0.2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  <c r="AF780" s="65"/>
      <c r="AG780" s="65"/>
      <c r="AH780" s="65"/>
      <c r="AI780" s="65"/>
      <c r="AJ780" s="65"/>
      <c r="AK780" s="65"/>
      <c r="AL780" s="65"/>
      <c r="AM780" s="65"/>
      <c r="AN780" s="65"/>
      <c r="AO780" s="65"/>
      <c r="AP780" s="65"/>
      <c r="AQ780" s="65"/>
      <c r="AR780" s="65"/>
      <c r="AS780" s="65"/>
      <c r="AT780" s="65"/>
      <c r="AU780" s="65"/>
      <c r="AV780" s="65"/>
      <c r="AW780" s="65"/>
      <c r="AX780" s="65"/>
      <c r="AY780" s="65"/>
      <c r="AZ780" s="65"/>
      <c r="BA780" s="65"/>
      <c r="BB780" s="65"/>
      <c r="BC780" s="65"/>
      <c r="BD780" s="65"/>
      <c r="BE780" s="65"/>
      <c r="BF780" s="65"/>
      <c r="BG780" s="65"/>
      <c r="BH780" s="65"/>
      <c r="BI780" s="65"/>
      <c r="BJ780" s="65"/>
      <c r="BK780" s="65"/>
      <c r="BL780" s="65"/>
      <c r="BM780" s="65"/>
      <c r="BN780" s="65"/>
      <c r="BO780" s="65"/>
    </row>
    <row r="781" spans="1:67" x14ac:dyDescent="0.2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  <c r="AO781" s="65"/>
      <c r="AP781" s="65"/>
      <c r="AQ781" s="65"/>
      <c r="AR781" s="65"/>
      <c r="AS781" s="65"/>
      <c r="AT781" s="65"/>
      <c r="AU781" s="65"/>
      <c r="AV781" s="65"/>
      <c r="AW781" s="65"/>
      <c r="AX781" s="65"/>
      <c r="AY781" s="65"/>
      <c r="AZ781" s="65"/>
      <c r="BA781" s="65"/>
      <c r="BB781" s="65"/>
      <c r="BC781" s="65"/>
      <c r="BD781" s="65"/>
      <c r="BE781" s="65"/>
      <c r="BF781" s="65"/>
      <c r="BG781" s="65"/>
      <c r="BH781" s="65"/>
      <c r="BI781" s="65"/>
      <c r="BJ781" s="65"/>
      <c r="BK781" s="65"/>
      <c r="BL781" s="65"/>
      <c r="BM781" s="65"/>
      <c r="BN781" s="65"/>
      <c r="BO781" s="65"/>
    </row>
    <row r="782" spans="1:67" x14ac:dyDescent="0.2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  <c r="AF782" s="65"/>
      <c r="AG782" s="65"/>
      <c r="AH782" s="65"/>
      <c r="AI782" s="65"/>
      <c r="AJ782" s="65"/>
      <c r="AK782" s="65"/>
      <c r="AL782" s="65"/>
      <c r="AM782" s="65"/>
      <c r="AN782" s="65"/>
      <c r="AO782" s="65"/>
      <c r="AP782" s="65"/>
      <c r="AQ782" s="65"/>
      <c r="AR782" s="65"/>
      <c r="AS782" s="65"/>
      <c r="AT782" s="65"/>
      <c r="AU782" s="65"/>
      <c r="AV782" s="65"/>
      <c r="AW782" s="65"/>
      <c r="AX782" s="65"/>
      <c r="AY782" s="65"/>
      <c r="AZ782" s="65"/>
      <c r="BA782" s="65"/>
      <c r="BB782" s="65"/>
      <c r="BC782" s="65"/>
      <c r="BD782" s="65"/>
      <c r="BE782" s="65"/>
      <c r="BF782" s="65"/>
      <c r="BG782" s="65"/>
      <c r="BH782" s="65"/>
      <c r="BI782" s="65"/>
      <c r="BJ782" s="65"/>
      <c r="BK782" s="65"/>
      <c r="BL782" s="65"/>
      <c r="BM782" s="65"/>
      <c r="BN782" s="65"/>
      <c r="BO782" s="65"/>
    </row>
    <row r="783" spans="1:67" x14ac:dyDescent="0.2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  <c r="AF783" s="65"/>
      <c r="AG783" s="65"/>
      <c r="AH783" s="65"/>
      <c r="AI783" s="65"/>
      <c r="AJ783" s="65"/>
      <c r="AK783" s="65"/>
      <c r="AL783" s="65"/>
      <c r="AM783" s="65"/>
      <c r="AN783" s="65"/>
      <c r="AO783" s="65"/>
      <c r="AP783" s="65"/>
      <c r="AQ783" s="65"/>
      <c r="AR783" s="65"/>
      <c r="AS783" s="65"/>
      <c r="AT783" s="65"/>
      <c r="AU783" s="65"/>
      <c r="AV783" s="65"/>
      <c r="AW783" s="65"/>
      <c r="AX783" s="65"/>
      <c r="AY783" s="65"/>
      <c r="AZ783" s="65"/>
      <c r="BA783" s="65"/>
      <c r="BB783" s="65"/>
      <c r="BC783" s="65"/>
      <c r="BD783" s="65"/>
      <c r="BE783" s="65"/>
      <c r="BF783" s="65"/>
      <c r="BG783" s="65"/>
      <c r="BH783" s="65"/>
      <c r="BI783" s="65"/>
      <c r="BJ783" s="65"/>
      <c r="BK783" s="65"/>
      <c r="BL783" s="65"/>
      <c r="BM783" s="65"/>
      <c r="BN783" s="65"/>
      <c r="BO783" s="65"/>
    </row>
    <row r="784" spans="1:67" x14ac:dyDescent="0.2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  <c r="AF784" s="65"/>
      <c r="AG784" s="65"/>
      <c r="AH784" s="65"/>
      <c r="AI784" s="65"/>
      <c r="AJ784" s="65"/>
      <c r="AK784" s="65"/>
      <c r="AL784" s="65"/>
      <c r="AM784" s="65"/>
      <c r="AN784" s="65"/>
      <c r="AO784" s="65"/>
      <c r="AP784" s="65"/>
      <c r="AQ784" s="65"/>
      <c r="AR784" s="65"/>
      <c r="AS784" s="65"/>
      <c r="AT784" s="65"/>
      <c r="AU784" s="65"/>
      <c r="AV784" s="65"/>
      <c r="AW784" s="65"/>
      <c r="AX784" s="65"/>
      <c r="AY784" s="65"/>
      <c r="AZ784" s="65"/>
      <c r="BA784" s="65"/>
      <c r="BB784" s="65"/>
      <c r="BC784" s="65"/>
      <c r="BD784" s="65"/>
      <c r="BE784" s="65"/>
      <c r="BF784" s="65"/>
      <c r="BG784" s="65"/>
      <c r="BH784" s="65"/>
      <c r="BI784" s="65"/>
      <c r="BJ784" s="65"/>
      <c r="BK784" s="65"/>
      <c r="BL784" s="65"/>
      <c r="BM784" s="65"/>
      <c r="BN784" s="65"/>
      <c r="BO784" s="65"/>
    </row>
    <row r="785" spans="1:67" x14ac:dyDescent="0.2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  <c r="AF785" s="65"/>
      <c r="AG785" s="65"/>
      <c r="AH785" s="65"/>
      <c r="AI785" s="65"/>
      <c r="AJ785" s="65"/>
      <c r="AK785" s="65"/>
      <c r="AL785" s="65"/>
      <c r="AM785" s="65"/>
      <c r="AN785" s="65"/>
      <c r="AO785" s="65"/>
      <c r="AP785" s="65"/>
      <c r="AQ785" s="65"/>
      <c r="AR785" s="65"/>
      <c r="AS785" s="65"/>
      <c r="AT785" s="65"/>
      <c r="AU785" s="65"/>
      <c r="AV785" s="65"/>
      <c r="AW785" s="65"/>
      <c r="AX785" s="65"/>
      <c r="AY785" s="65"/>
      <c r="AZ785" s="65"/>
      <c r="BA785" s="65"/>
      <c r="BB785" s="65"/>
      <c r="BC785" s="65"/>
      <c r="BD785" s="65"/>
      <c r="BE785" s="65"/>
      <c r="BF785" s="65"/>
      <c r="BG785" s="65"/>
      <c r="BH785" s="65"/>
      <c r="BI785" s="65"/>
      <c r="BJ785" s="65"/>
      <c r="BK785" s="65"/>
      <c r="BL785" s="65"/>
      <c r="BM785" s="65"/>
      <c r="BN785" s="65"/>
      <c r="BO785" s="65"/>
    </row>
    <row r="786" spans="1:67" x14ac:dyDescent="0.2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  <c r="AF786" s="65"/>
      <c r="AG786" s="65"/>
      <c r="AH786" s="65"/>
      <c r="AI786" s="65"/>
      <c r="AJ786" s="65"/>
      <c r="AK786" s="65"/>
      <c r="AL786" s="65"/>
      <c r="AM786" s="65"/>
      <c r="AN786" s="65"/>
      <c r="AO786" s="65"/>
      <c r="AP786" s="65"/>
      <c r="AQ786" s="65"/>
      <c r="AR786" s="65"/>
      <c r="AS786" s="65"/>
      <c r="AT786" s="65"/>
      <c r="AU786" s="65"/>
      <c r="AV786" s="65"/>
      <c r="AW786" s="65"/>
      <c r="AX786" s="65"/>
      <c r="AY786" s="65"/>
      <c r="AZ786" s="65"/>
      <c r="BA786" s="65"/>
      <c r="BB786" s="65"/>
      <c r="BC786" s="65"/>
      <c r="BD786" s="65"/>
      <c r="BE786" s="65"/>
      <c r="BF786" s="65"/>
      <c r="BG786" s="65"/>
      <c r="BH786" s="65"/>
      <c r="BI786" s="65"/>
      <c r="BJ786" s="65"/>
      <c r="BK786" s="65"/>
      <c r="BL786" s="65"/>
      <c r="BM786" s="65"/>
      <c r="BN786" s="65"/>
      <c r="BO786" s="65"/>
    </row>
    <row r="787" spans="1:67" x14ac:dyDescent="0.2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  <c r="AF787" s="65"/>
      <c r="AG787" s="65"/>
      <c r="AH787" s="65"/>
      <c r="AI787" s="65"/>
      <c r="AJ787" s="65"/>
      <c r="AK787" s="65"/>
      <c r="AL787" s="65"/>
      <c r="AM787" s="65"/>
      <c r="AN787" s="65"/>
      <c r="AO787" s="65"/>
      <c r="AP787" s="65"/>
      <c r="AQ787" s="65"/>
      <c r="AR787" s="65"/>
      <c r="AS787" s="65"/>
      <c r="AT787" s="65"/>
      <c r="AU787" s="65"/>
      <c r="AV787" s="65"/>
      <c r="AW787" s="65"/>
      <c r="AX787" s="65"/>
      <c r="AY787" s="65"/>
      <c r="AZ787" s="65"/>
      <c r="BA787" s="65"/>
      <c r="BB787" s="65"/>
      <c r="BC787" s="65"/>
      <c r="BD787" s="65"/>
      <c r="BE787" s="65"/>
      <c r="BF787" s="65"/>
      <c r="BG787" s="65"/>
      <c r="BH787" s="65"/>
      <c r="BI787" s="65"/>
      <c r="BJ787" s="65"/>
      <c r="BK787" s="65"/>
      <c r="BL787" s="65"/>
      <c r="BM787" s="65"/>
      <c r="BN787" s="65"/>
      <c r="BO787" s="65"/>
    </row>
    <row r="788" spans="1:67" x14ac:dyDescent="0.2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  <c r="AF788" s="65"/>
      <c r="AG788" s="65"/>
      <c r="AH788" s="65"/>
      <c r="AI788" s="65"/>
      <c r="AJ788" s="65"/>
      <c r="AK788" s="65"/>
      <c r="AL788" s="65"/>
      <c r="AM788" s="65"/>
      <c r="AN788" s="65"/>
      <c r="AO788" s="65"/>
      <c r="AP788" s="65"/>
      <c r="AQ788" s="65"/>
      <c r="AR788" s="65"/>
      <c r="AS788" s="65"/>
      <c r="AT788" s="65"/>
      <c r="AU788" s="65"/>
      <c r="AV788" s="65"/>
      <c r="AW788" s="65"/>
      <c r="AX788" s="65"/>
      <c r="AY788" s="65"/>
      <c r="AZ788" s="65"/>
      <c r="BA788" s="65"/>
      <c r="BB788" s="65"/>
      <c r="BC788" s="65"/>
      <c r="BD788" s="65"/>
      <c r="BE788" s="65"/>
      <c r="BF788" s="65"/>
      <c r="BG788" s="65"/>
      <c r="BH788" s="65"/>
      <c r="BI788" s="65"/>
      <c r="BJ788" s="65"/>
      <c r="BK788" s="65"/>
      <c r="BL788" s="65"/>
      <c r="BM788" s="65"/>
      <c r="BN788" s="65"/>
      <c r="BO788" s="65"/>
    </row>
    <row r="789" spans="1:67" x14ac:dyDescent="0.2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  <c r="AF789" s="65"/>
      <c r="AG789" s="65"/>
      <c r="AH789" s="65"/>
      <c r="AI789" s="65"/>
      <c r="AJ789" s="65"/>
      <c r="AK789" s="65"/>
      <c r="AL789" s="65"/>
      <c r="AM789" s="65"/>
      <c r="AN789" s="65"/>
      <c r="AO789" s="65"/>
      <c r="AP789" s="65"/>
      <c r="AQ789" s="65"/>
      <c r="AR789" s="65"/>
      <c r="AS789" s="65"/>
      <c r="AT789" s="65"/>
      <c r="AU789" s="65"/>
      <c r="AV789" s="65"/>
      <c r="AW789" s="65"/>
      <c r="AX789" s="65"/>
      <c r="AY789" s="65"/>
      <c r="AZ789" s="65"/>
      <c r="BA789" s="65"/>
      <c r="BB789" s="65"/>
      <c r="BC789" s="65"/>
      <c r="BD789" s="65"/>
      <c r="BE789" s="65"/>
      <c r="BF789" s="65"/>
      <c r="BG789" s="65"/>
      <c r="BH789" s="65"/>
      <c r="BI789" s="65"/>
      <c r="BJ789" s="65"/>
      <c r="BK789" s="65"/>
      <c r="BL789" s="65"/>
      <c r="BM789" s="65"/>
      <c r="BN789" s="65"/>
      <c r="BO789" s="65"/>
    </row>
    <row r="790" spans="1:67" x14ac:dyDescent="0.2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  <c r="AO790" s="65"/>
      <c r="AP790" s="65"/>
      <c r="AQ790" s="65"/>
      <c r="AR790" s="65"/>
      <c r="AS790" s="65"/>
      <c r="AT790" s="65"/>
      <c r="AU790" s="65"/>
      <c r="AV790" s="65"/>
      <c r="AW790" s="65"/>
      <c r="AX790" s="65"/>
      <c r="AY790" s="65"/>
      <c r="AZ790" s="65"/>
      <c r="BA790" s="65"/>
      <c r="BB790" s="65"/>
      <c r="BC790" s="65"/>
      <c r="BD790" s="65"/>
      <c r="BE790" s="65"/>
      <c r="BF790" s="65"/>
      <c r="BG790" s="65"/>
      <c r="BH790" s="65"/>
      <c r="BI790" s="65"/>
      <c r="BJ790" s="65"/>
      <c r="BK790" s="65"/>
      <c r="BL790" s="65"/>
      <c r="BM790" s="65"/>
      <c r="BN790" s="65"/>
      <c r="BO790" s="65"/>
    </row>
    <row r="791" spans="1:67" x14ac:dyDescent="0.2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  <c r="AF791" s="65"/>
      <c r="AG791" s="65"/>
      <c r="AH791" s="65"/>
      <c r="AI791" s="65"/>
      <c r="AJ791" s="65"/>
      <c r="AK791" s="65"/>
      <c r="AL791" s="65"/>
      <c r="AM791" s="65"/>
      <c r="AN791" s="65"/>
      <c r="AO791" s="65"/>
      <c r="AP791" s="65"/>
      <c r="AQ791" s="65"/>
      <c r="AR791" s="65"/>
      <c r="AS791" s="65"/>
      <c r="AT791" s="65"/>
      <c r="AU791" s="65"/>
      <c r="AV791" s="65"/>
      <c r="AW791" s="65"/>
      <c r="AX791" s="65"/>
      <c r="AY791" s="65"/>
      <c r="AZ791" s="65"/>
      <c r="BA791" s="65"/>
      <c r="BB791" s="65"/>
      <c r="BC791" s="65"/>
      <c r="BD791" s="65"/>
      <c r="BE791" s="65"/>
      <c r="BF791" s="65"/>
      <c r="BG791" s="65"/>
      <c r="BH791" s="65"/>
      <c r="BI791" s="65"/>
      <c r="BJ791" s="65"/>
      <c r="BK791" s="65"/>
      <c r="BL791" s="65"/>
      <c r="BM791" s="65"/>
      <c r="BN791" s="65"/>
      <c r="BO791" s="65"/>
    </row>
    <row r="792" spans="1:67" x14ac:dyDescent="0.2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  <c r="AE792" s="65"/>
      <c r="AF792" s="65"/>
      <c r="AG792" s="65"/>
      <c r="AH792" s="65"/>
      <c r="AI792" s="65"/>
      <c r="AJ792" s="65"/>
      <c r="AK792" s="65"/>
      <c r="AL792" s="65"/>
      <c r="AM792" s="65"/>
      <c r="AN792" s="65"/>
      <c r="AO792" s="65"/>
      <c r="AP792" s="65"/>
      <c r="AQ792" s="65"/>
      <c r="AR792" s="65"/>
      <c r="AS792" s="65"/>
      <c r="AT792" s="65"/>
      <c r="AU792" s="65"/>
      <c r="AV792" s="65"/>
      <c r="AW792" s="65"/>
      <c r="AX792" s="65"/>
      <c r="AY792" s="65"/>
      <c r="AZ792" s="65"/>
      <c r="BA792" s="65"/>
      <c r="BB792" s="65"/>
      <c r="BC792" s="65"/>
      <c r="BD792" s="65"/>
      <c r="BE792" s="65"/>
      <c r="BF792" s="65"/>
      <c r="BG792" s="65"/>
      <c r="BH792" s="65"/>
      <c r="BI792" s="65"/>
      <c r="BJ792" s="65"/>
      <c r="BK792" s="65"/>
      <c r="BL792" s="65"/>
      <c r="BM792" s="65"/>
      <c r="BN792" s="65"/>
      <c r="BO792" s="65"/>
    </row>
    <row r="793" spans="1:67" x14ac:dyDescent="0.2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  <c r="AE793" s="65"/>
      <c r="AF793" s="65"/>
      <c r="AG793" s="65"/>
      <c r="AH793" s="65"/>
      <c r="AI793" s="65"/>
      <c r="AJ793" s="65"/>
      <c r="AK793" s="65"/>
      <c r="AL793" s="65"/>
      <c r="AM793" s="65"/>
      <c r="AN793" s="65"/>
      <c r="AO793" s="65"/>
      <c r="AP793" s="65"/>
      <c r="AQ793" s="65"/>
      <c r="AR793" s="65"/>
      <c r="AS793" s="65"/>
      <c r="AT793" s="65"/>
      <c r="AU793" s="65"/>
      <c r="AV793" s="65"/>
      <c r="AW793" s="65"/>
      <c r="AX793" s="65"/>
      <c r="AY793" s="65"/>
      <c r="AZ793" s="65"/>
      <c r="BA793" s="65"/>
      <c r="BB793" s="65"/>
      <c r="BC793" s="65"/>
      <c r="BD793" s="65"/>
      <c r="BE793" s="65"/>
      <c r="BF793" s="65"/>
      <c r="BG793" s="65"/>
      <c r="BH793" s="65"/>
      <c r="BI793" s="65"/>
      <c r="BJ793" s="65"/>
      <c r="BK793" s="65"/>
      <c r="BL793" s="65"/>
      <c r="BM793" s="65"/>
      <c r="BN793" s="65"/>
      <c r="BO793" s="65"/>
    </row>
    <row r="794" spans="1:67" x14ac:dyDescent="0.2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  <c r="AF794" s="65"/>
      <c r="AG794" s="65"/>
      <c r="AH794" s="65"/>
      <c r="AI794" s="65"/>
      <c r="AJ794" s="65"/>
      <c r="AK794" s="65"/>
      <c r="AL794" s="65"/>
      <c r="AM794" s="65"/>
      <c r="AN794" s="65"/>
      <c r="AO794" s="65"/>
      <c r="AP794" s="65"/>
      <c r="AQ794" s="65"/>
      <c r="AR794" s="65"/>
      <c r="AS794" s="65"/>
      <c r="AT794" s="65"/>
      <c r="AU794" s="65"/>
      <c r="AV794" s="65"/>
      <c r="AW794" s="65"/>
      <c r="AX794" s="65"/>
      <c r="AY794" s="65"/>
      <c r="AZ794" s="65"/>
      <c r="BA794" s="65"/>
      <c r="BB794" s="65"/>
      <c r="BC794" s="65"/>
      <c r="BD794" s="65"/>
      <c r="BE794" s="65"/>
      <c r="BF794" s="65"/>
      <c r="BG794" s="65"/>
      <c r="BH794" s="65"/>
      <c r="BI794" s="65"/>
      <c r="BJ794" s="65"/>
      <c r="BK794" s="65"/>
      <c r="BL794" s="65"/>
      <c r="BM794" s="65"/>
      <c r="BN794" s="65"/>
      <c r="BO794" s="65"/>
    </row>
    <row r="795" spans="1:67" x14ac:dyDescent="0.2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  <c r="AF795" s="65"/>
      <c r="AG795" s="65"/>
      <c r="AH795" s="65"/>
      <c r="AI795" s="65"/>
      <c r="AJ795" s="65"/>
      <c r="AK795" s="65"/>
      <c r="AL795" s="65"/>
      <c r="AM795" s="65"/>
      <c r="AN795" s="65"/>
      <c r="AO795" s="65"/>
      <c r="AP795" s="65"/>
      <c r="AQ795" s="65"/>
      <c r="AR795" s="65"/>
      <c r="AS795" s="65"/>
      <c r="AT795" s="65"/>
      <c r="AU795" s="65"/>
      <c r="AV795" s="65"/>
      <c r="AW795" s="65"/>
      <c r="AX795" s="65"/>
      <c r="AY795" s="65"/>
      <c r="AZ795" s="65"/>
      <c r="BA795" s="65"/>
      <c r="BB795" s="65"/>
      <c r="BC795" s="65"/>
      <c r="BD795" s="65"/>
      <c r="BE795" s="65"/>
      <c r="BF795" s="65"/>
      <c r="BG795" s="65"/>
      <c r="BH795" s="65"/>
      <c r="BI795" s="65"/>
      <c r="BJ795" s="65"/>
      <c r="BK795" s="65"/>
      <c r="BL795" s="65"/>
      <c r="BM795" s="65"/>
      <c r="BN795" s="65"/>
      <c r="BO795" s="65"/>
    </row>
    <row r="796" spans="1:67" x14ac:dyDescent="0.2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  <c r="AF796" s="65"/>
      <c r="AG796" s="65"/>
      <c r="AH796" s="65"/>
      <c r="AI796" s="65"/>
      <c r="AJ796" s="65"/>
      <c r="AK796" s="65"/>
      <c r="AL796" s="65"/>
      <c r="AM796" s="65"/>
      <c r="AN796" s="65"/>
      <c r="AO796" s="65"/>
      <c r="AP796" s="65"/>
      <c r="AQ796" s="65"/>
      <c r="AR796" s="65"/>
      <c r="AS796" s="65"/>
      <c r="AT796" s="65"/>
      <c r="AU796" s="65"/>
      <c r="AV796" s="65"/>
      <c r="AW796" s="65"/>
      <c r="AX796" s="65"/>
      <c r="AY796" s="65"/>
      <c r="AZ796" s="65"/>
      <c r="BA796" s="65"/>
      <c r="BB796" s="65"/>
      <c r="BC796" s="65"/>
      <c r="BD796" s="65"/>
      <c r="BE796" s="65"/>
      <c r="BF796" s="65"/>
      <c r="BG796" s="65"/>
      <c r="BH796" s="65"/>
      <c r="BI796" s="65"/>
      <c r="BJ796" s="65"/>
      <c r="BK796" s="65"/>
      <c r="BL796" s="65"/>
      <c r="BM796" s="65"/>
      <c r="BN796" s="65"/>
      <c r="BO796" s="65"/>
    </row>
    <row r="797" spans="1:67" x14ac:dyDescent="0.2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  <c r="AF797" s="65"/>
      <c r="AG797" s="65"/>
      <c r="AH797" s="65"/>
      <c r="AI797" s="65"/>
      <c r="AJ797" s="65"/>
      <c r="AK797" s="65"/>
      <c r="AL797" s="65"/>
      <c r="AM797" s="65"/>
      <c r="AN797" s="65"/>
      <c r="AO797" s="65"/>
      <c r="AP797" s="65"/>
      <c r="AQ797" s="65"/>
      <c r="AR797" s="65"/>
      <c r="AS797" s="65"/>
      <c r="AT797" s="65"/>
      <c r="AU797" s="65"/>
      <c r="AV797" s="65"/>
      <c r="AW797" s="65"/>
      <c r="AX797" s="65"/>
      <c r="AY797" s="65"/>
      <c r="AZ797" s="65"/>
      <c r="BA797" s="65"/>
      <c r="BB797" s="65"/>
      <c r="BC797" s="65"/>
      <c r="BD797" s="65"/>
      <c r="BE797" s="65"/>
      <c r="BF797" s="65"/>
      <c r="BG797" s="65"/>
      <c r="BH797" s="65"/>
      <c r="BI797" s="65"/>
      <c r="BJ797" s="65"/>
      <c r="BK797" s="65"/>
      <c r="BL797" s="65"/>
      <c r="BM797" s="65"/>
      <c r="BN797" s="65"/>
      <c r="BO797" s="65"/>
    </row>
    <row r="798" spans="1:67" x14ac:dyDescent="0.2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  <c r="AF798" s="65"/>
      <c r="AG798" s="65"/>
      <c r="AH798" s="65"/>
      <c r="AI798" s="65"/>
      <c r="AJ798" s="65"/>
      <c r="AK798" s="65"/>
      <c r="AL798" s="65"/>
      <c r="AM798" s="65"/>
      <c r="AN798" s="65"/>
      <c r="AO798" s="65"/>
      <c r="AP798" s="65"/>
      <c r="AQ798" s="65"/>
      <c r="AR798" s="65"/>
      <c r="AS798" s="65"/>
      <c r="AT798" s="65"/>
      <c r="AU798" s="65"/>
      <c r="AV798" s="65"/>
      <c r="AW798" s="65"/>
      <c r="AX798" s="65"/>
      <c r="AY798" s="65"/>
      <c r="AZ798" s="65"/>
      <c r="BA798" s="65"/>
      <c r="BB798" s="65"/>
      <c r="BC798" s="65"/>
      <c r="BD798" s="65"/>
      <c r="BE798" s="65"/>
      <c r="BF798" s="65"/>
      <c r="BG798" s="65"/>
      <c r="BH798" s="65"/>
      <c r="BI798" s="65"/>
      <c r="BJ798" s="65"/>
      <c r="BK798" s="65"/>
      <c r="BL798" s="65"/>
      <c r="BM798" s="65"/>
      <c r="BN798" s="65"/>
      <c r="BO798" s="65"/>
    </row>
    <row r="799" spans="1:67" x14ac:dyDescent="0.2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  <c r="AF799" s="65"/>
      <c r="AG799" s="65"/>
      <c r="AH799" s="65"/>
      <c r="AI799" s="65"/>
      <c r="AJ799" s="65"/>
      <c r="AK799" s="65"/>
      <c r="AL799" s="65"/>
      <c r="AM799" s="65"/>
      <c r="AN799" s="65"/>
      <c r="AO799" s="65"/>
      <c r="AP799" s="65"/>
      <c r="AQ799" s="65"/>
      <c r="AR799" s="65"/>
      <c r="AS799" s="65"/>
      <c r="AT799" s="65"/>
      <c r="AU799" s="65"/>
      <c r="AV799" s="65"/>
      <c r="AW799" s="65"/>
      <c r="AX799" s="65"/>
      <c r="AY799" s="65"/>
      <c r="AZ799" s="65"/>
      <c r="BA799" s="65"/>
      <c r="BB799" s="65"/>
      <c r="BC799" s="65"/>
      <c r="BD799" s="65"/>
      <c r="BE799" s="65"/>
      <c r="BF799" s="65"/>
      <c r="BG799" s="65"/>
      <c r="BH799" s="65"/>
      <c r="BI799" s="65"/>
      <c r="BJ799" s="65"/>
      <c r="BK799" s="65"/>
      <c r="BL799" s="65"/>
      <c r="BM799" s="65"/>
      <c r="BN799" s="65"/>
      <c r="BO799" s="65"/>
    </row>
    <row r="800" spans="1:67" x14ac:dyDescent="0.2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  <c r="AF800" s="65"/>
      <c r="AG800" s="65"/>
      <c r="AH800" s="65"/>
      <c r="AI800" s="65"/>
      <c r="AJ800" s="65"/>
      <c r="AK800" s="65"/>
      <c r="AL800" s="65"/>
      <c r="AM800" s="65"/>
      <c r="AN800" s="65"/>
      <c r="AO800" s="65"/>
      <c r="AP800" s="65"/>
      <c r="AQ800" s="65"/>
      <c r="AR800" s="65"/>
      <c r="AS800" s="65"/>
      <c r="AT800" s="65"/>
      <c r="AU800" s="65"/>
      <c r="AV800" s="65"/>
      <c r="AW800" s="65"/>
      <c r="AX800" s="65"/>
      <c r="AY800" s="65"/>
      <c r="AZ800" s="65"/>
      <c r="BA800" s="65"/>
      <c r="BB800" s="65"/>
      <c r="BC800" s="65"/>
      <c r="BD800" s="65"/>
      <c r="BE800" s="65"/>
      <c r="BF800" s="65"/>
      <c r="BG800" s="65"/>
      <c r="BH800" s="65"/>
      <c r="BI800" s="65"/>
      <c r="BJ800" s="65"/>
      <c r="BK800" s="65"/>
      <c r="BL800" s="65"/>
      <c r="BM800" s="65"/>
      <c r="BN800" s="65"/>
      <c r="BO800" s="65"/>
    </row>
    <row r="801" spans="1:67" x14ac:dyDescent="0.25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  <c r="AF801" s="65"/>
      <c r="AG801" s="65"/>
      <c r="AH801" s="65"/>
      <c r="AI801" s="65"/>
      <c r="AJ801" s="65"/>
      <c r="AK801" s="65"/>
      <c r="AL801" s="65"/>
      <c r="AM801" s="65"/>
      <c r="AN801" s="65"/>
      <c r="AO801" s="65"/>
      <c r="AP801" s="65"/>
      <c r="AQ801" s="65"/>
      <c r="AR801" s="65"/>
      <c r="AS801" s="65"/>
      <c r="AT801" s="65"/>
      <c r="AU801" s="65"/>
      <c r="AV801" s="65"/>
      <c r="AW801" s="65"/>
      <c r="AX801" s="65"/>
      <c r="AY801" s="65"/>
      <c r="AZ801" s="65"/>
      <c r="BA801" s="65"/>
      <c r="BB801" s="65"/>
      <c r="BC801" s="65"/>
      <c r="BD801" s="65"/>
      <c r="BE801" s="65"/>
      <c r="BF801" s="65"/>
      <c r="BG801" s="65"/>
      <c r="BH801" s="65"/>
      <c r="BI801" s="65"/>
      <c r="BJ801" s="65"/>
      <c r="BK801" s="65"/>
      <c r="BL801" s="65"/>
      <c r="BM801" s="65"/>
      <c r="BN801" s="65"/>
      <c r="BO801" s="65"/>
    </row>
    <row r="802" spans="1:67" x14ac:dyDescent="0.25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  <c r="AF802" s="65"/>
      <c r="AG802" s="65"/>
      <c r="AH802" s="65"/>
      <c r="AI802" s="65"/>
      <c r="AJ802" s="65"/>
      <c r="AK802" s="65"/>
      <c r="AL802" s="65"/>
      <c r="AM802" s="65"/>
      <c r="AN802" s="65"/>
      <c r="AO802" s="65"/>
      <c r="AP802" s="65"/>
      <c r="AQ802" s="65"/>
      <c r="AR802" s="65"/>
      <c r="AS802" s="65"/>
      <c r="AT802" s="65"/>
      <c r="AU802" s="65"/>
      <c r="AV802" s="65"/>
      <c r="AW802" s="65"/>
      <c r="AX802" s="65"/>
      <c r="AY802" s="65"/>
      <c r="AZ802" s="65"/>
      <c r="BA802" s="65"/>
      <c r="BB802" s="65"/>
      <c r="BC802" s="65"/>
      <c r="BD802" s="65"/>
      <c r="BE802" s="65"/>
      <c r="BF802" s="65"/>
      <c r="BG802" s="65"/>
      <c r="BH802" s="65"/>
      <c r="BI802" s="65"/>
      <c r="BJ802" s="65"/>
      <c r="BK802" s="65"/>
      <c r="BL802" s="65"/>
      <c r="BM802" s="65"/>
      <c r="BN802" s="65"/>
      <c r="BO802" s="65"/>
    </row>
    <row r="803" spans="1:67" x14ac:dyDescent="0.25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  <c r="AF803" s="65"/>
      <c r="AG803" s="65"/>
      <c r="AH803" s="65"/>
      <c r="AI803" s="65"/>
      <c r="AJ803" s="65"/>
      <c r="AK803" s="65"/>
      <c r="AL803" s="65"/>
      <c r="AM803" s="65"/>
      <c r="AN803" s="65"/>
      <c r="AO803" s="65"/>
      <c r="AP803" s="65"/>
      <c r="AQ803" s="65"/>
      <c r="AR803" s="65"/>
      <c r="AS803" s="65"/>
      <c r="AT803" s="65"/>
      <c r="AU803" s="65"/>
      <c r="AV803" s="65"/>
      <c r="AW803" s="65"/>
      <c r="AX803" s="65"/>
      <c r="AY803" s="65"/>
      <c r="AZ803" s="65"/>
      <c r="BA803" s="65"/>
      <c r="BB803" s="65"/>
      <c r="BC803" s="65"/>
      <c r="BD803" s="65"/>
      <c r="BE803" s="65"/>
      <c r="BF803" s="65"/>
      <c r="BG803" s="65"/>
      <c r="BH803" s="65"/>
      <c r="BI803" s="65"/>
      <c r="BJ803" s="65"/>
      <c r="BK803" s="65"/>
      <c r="BL803" s="65"/>
      <c r="BM803" s="65"/>
      <c r="BN803" s="65"/>
      <c r="BO803" s="65"/>
    </row>
    <row r="804" spans="1:67" x14ac:dyDescent="0.25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  <c r="AF804" s="65"/>
      <c r="AG804" s="65"/>
      <c r="AH804" s="65"/>
      <c r="AI804" s="65"/>
      <c r="AJ804" s="65"/>
      <c r="AK804" s="65"/>
      <c r="AL804" s="65"/>
      <c r="AM804" s="65"/>
      <c r="AN804" s="65"/>
      <c r="AO804" s="65"/>
      <c r="AP804" s="65"/>
      <c r="AQ804" s="65"/>
      <c r="AR804" s="65"/>
      <c r="AS804" s="65"/>
      <c r="AT804" s="65"/>
      <c r="AU804" s="65"/>
      <c r="AV804" s="65"/>
      <c r="AW804" s="65"/>
      <c r="AX804" s="65"/>
      <c r="AY804" s="65"/>
      <c r="AZ804" s="65"/>
      <c r="BA804" s="65"/>
      <c r="BB804" s="65"/>
      <c r="BC804" s="65"/>
      <c r="BD804" s="65"/>
      <c r="BE804" s="65"/>
      <c r="BF804" s="65"/>
      <c r="BG804" s="65"/>
      <c r="BH804" s="65"/>
      <c r="BI804" s="65"/>
      <c r="BJ804" s="65"/>
      <c r="BK804" s="65"/>
      <c r="BL804" s="65"/>
      <c r="BM804" s="65"/>
      <c r="BN804" s="65"/>
      <c r="BO804" s="65"/>
    </row>
    <row r="805" spans="1:67" x14ac:dyDescent="0.2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  <c r="AF805" s="65"/>
      <c r="AG805" s="65"/>
      <c r="AH805" s="65"/>
      <c r="AI805" s="65"/>
      <c r="AJ805" s="65"/>
      <c r="AK805" s="65"/>
      <c r="AL805" s="65"/>
      <c r="AM805" s="65"/>
      <c r="AN805" s="65"/>
      <c r="AO805" s="65"/>
      <c r="AP805" s="65"/>
      <c r="AQ805" s="65"/>
      <c r="AR805" s="65"/>
      <c r="AS805" s="65"/>
      <c r="AT805" s="65"/>
      <c r="AU805" s="65"/>
      <c r="AV805" s="65"/>
      <c r="AW805" s="65"/>
      <c r="AX805" s="65"/>
      <c r="AY805" s="65"/>
      <c r="AZ805" s="65"/>
      <c r="BA805" s="65"/>
      <c r="BB805" s="65"/>
      <c r="BC805" s="65"/>
      <c r="BD805" s="65"/>
      <c r="BE805" s="65"/>
      <c r="BF805" s="65"/>
      <c r="BG805" s="65"/>
      <c r="BH805" s="65"/>
      <c r="BI805" s="65"/>
      <c r="BJ805" s="65"/>
      <c r="BK805" s="65"/>
      <c r="BL805" s="65"/>
      <c r="BM805" s="65"/>
      <c r="BN805" s="65"/>
      <c r="BO805" s="65"/>
    </row>
    <row r="806" spans="1:67" x14ac:dyDescent="0.25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  <c r="AF806" s="65"/>
      <c r="AG806" s="65"/>
      <c r="AH806" s="65"/>
      <c r="AI806" s="65"/>
      <c r="AJ806" s="65"/>
      <c r="AK806" s="65"/>
      <c r="AL806" s="65"/>
      <c r="AM806" s="65"/>
      <c r="AN806" s="65"/>
      <c r="AO806" s="65"/>
      <c r="AP806" s="65"/>
      <c r="AQ806" s="65"/>
      <c r="AR806" s="65"/>
      <c r="AS806" s="65"/>
      <c r="AT806" s="65"/>
      <c r="AU806" s="65"/>
      <c r="AV806" s="65"/>
      <c r="AW806" s="65"/>
      <c r="AX806" s="65"/>
      <c r="AY806" s="65"/>
      <c r="AZ806" s="65"/>
      <c r="BA806" s="65"/>
      <c r="BB806" s="65"/>
      <c r="BC806" s="65"/>
      <c r="BD806" s="65"/>
      <c r="BE806" s="65"/>
      <c r="BF806" s="65"/>
      <c r="BG806" s="65"/>
      <c r="BH806" s="65"/>
      <c r="BI806" s="65"/>
      <c r="BJ806" s="65"/>
      <c r="BK806" s="65"/>
      <c r="BL806" s="65"/>
      <c r="BM806" s="65"/>
      <c r="BN806" s="65"/>
      <c r="BO806" s="65"/>
    </row>
    <row r="807" spans="1:67" x14ac:dyDescent="0.25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  <c r="AF807" s="65"/>
      <c r="AG807" s="65"/>
      <c r="AH807" s="65"/>
      <c r="AI807" s="65"/>
      <c r="AJ807" s="65"/>
      <c r="AK807" s="65"/>
      <c r="AL807" s="65"/>
      <c r="AM807" s="65"/>
      <c r="AN807" s="65"/>
      <c r="AO807" s="65"/>
      <c r="AP807" s="65"/>
      <c r="AQ807" s="65"/>
      <c r="AR807" s="65"/>
      <c r="AS807" s="65"/>
      <c r="AT807" s="65"/>
      <c r="AU807" s="65"/>
      <c r="AV807" s="65"/>
      <c r="AW807" s="65"/>
      <c r="AX807" s="65"/>
      <c r="AY807" s="65"/>
      <c r="AZ807" s="65"/>
      <c r="BA807" s="65"/>
      <c r="BB807" s="65"/>
      <c r="BC807" s="65"/>
      <c r="BD807" s="65"/>
      <c r="BE807" s="65"/>
      <c r="BF807" s="65"/>
      <c r="BG807" s="65"/>
      <c r="BH807" s="65"/>
      <c r="BI807" s="65"/>
      <c r="BJ807" s="65"/>
      <c r="BK807" s="65"/>
      <c r="BL807" s="65"/>
      <c r="BM807" s="65"/>
      <c r="BN807" s="65"/>
      <c r="BO807" s="65"/>
    </row>
    <row r="808" spans="1:67" x14ac:dyDescent="0.25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  <c r="AF808" s="65"/>
      <c r="AG808" s="65"/>
      <c r="AH808" s="65"/>
      <c r="AI808" s="65"/>
      <c r="AJ808" s="65"/>
      <c r="AK808" s="65"/>
      <c r="AL808" s="65"/>
      <c r="AM808" s="65"/>
      <c r="AN808" s="65"/>
      <c r="AO808" s="65"/>
      <c r="AP808" s="65"/>
      <c r="AQ808" s="65"/>
      <c r="AR808" s="65"/>
      <c r="AS808" s="65"/>
      <c r="AT808" s="65"/>
      <c r="AU808" s="65"/>
      <c r="AV808" s="65"/>
      <c r="AW808" s="65"/>
      <c r="AX808" s="65"/>
      <c r="AY808" s="65"/>
      <c r="AZ808" s="65"/>
      <c r="BA808" s="65"/>
      <c r="BB808" s="65"/>
      <c r="BC808" s="65"/>
      <c r="BD808" s="65"/>
      <c r="BE808" s="65"/>
      <c r="BF808" s="65"/>
      <c r="BG808" s="65"/>
      <c r="BH808" s="65"/>
      <c r="BI808" s="65"/>
      <c r="BJ808" s="65"/>
      <c r="BK808" s="65"/>
      <c r="BL808" s="65"/>
      <c r="BM808" s="65"/>
      <c r="BN808" s="65"/>
      <c r="BO808" s="65"/>
    </row>
    <row r="809" spans="1:67" x14ac:dyDescent="0.25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  <c r="AI809" s="65"/>
      <c r="AJ809" s="65"/>
      <c r="AK809" s="65"/>
      <c r="AL809" s="65"/>
      <c r="AM809" s="65"/>
      <c r="AN809" s="65"/>
      <c r="AO809" s="65"/>
      <c r="AP809" s="65"/>
      <c r="AQ809" s="65"/>
      <c r="AR809" s="65"/>
      <c r="AS809" s="65"/>
      <c r="AT809" s="65"/>
      <c r="AU809" s="65"/>
      <c r="AV809" s="65"/>
      <c r="AW809" s="65"/>
      <c r="AX809" s="65"/>
      <c r="AY809" s="65"/>
      <c r="AZ809" s="65"/>
      <c r="BA809" s="65"/>
      <c r="BB809" s="65"/>
      <c r="BC809" s="65"/>
      <c r="BD809" s="65"/>
      <c r="BE809" s="65"/>
      <c r="BF809" s="65"/>
      <c r="BG809" s="65"/>
      <c r="BH809" s="65"/>
      <c r="BI809" s="65"/>
      <c r="BJ809" s="65"/>
      <c r="BK809" s="65"/>
      <c r="BL809" s="65"/>
      <c r="BM809" s="65"/>
      <c r="BN809" s="65"/>
      <c r="BO809" s="65"/>
    </row>
    <row r="810" spans="1:67" x14ac:dyDescent="0.25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  <c r="AF810" s="65"/>
      <c r="AG810" s="65"/>
      <c r="AH810" s="65"/>
      <c r="AI810" s="65"/>
      <c r="AJ810" s="65"/>
      <c r="AK810" s="65"/>
      <c r="AL810" s="65"/>
      <c r="AM810" s="65"/>
      <c r="AN810" s="65"/>
      <c r="AO810" s="65"/>
      <c r="AP810" s="65"/>
      <c r="AQ810" s="65"/>
      <c r="AR810" s="65"/>
      <c r="AS810" s="65"/>
      <c r="AT810" s="65"/>
      <c r="AU810" s="65"/>
      <c r="AV810" s="65"/>
      <c r="AW810" s="65"/>
      <c r="AX810" s="65"/>
      <c r="AY810" s="65"/>
      <c r="AZ810" s="65"/>
      <c r="BA810" s="65"/>
      <c r="BB810" s="65"/>
      <c r="BC810" s="65"/>
      <c r="BD810" s="65"/>
      <c r="BE810" s="65"/>
      <c r="BF810" s="65"/>
      <c r="BG810" s="65"/>
      <c r="BH810" s="65"/>
      <c r="BI810" s="65"/>
      <c r="BJ810" s="65"/>
      <c r="BK810" s="65"/>
      <c r="BL810" s="65"/>
      <c r="BM810" s="65"/>
      <c r="BN810" s="65"/>
      <c r="BO810" s="65"/>
    </row>
    <row r="811" spans="1:67" x14ac:dyDescent="0.25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  <c r="AF811" s="65"/>
      <c r="AG811" s="65"/>
      <c r="AH811" s="65"/>
      <c r="AI811" s="65"/>
      <c r="AJ811" s="65"/>
      <c r="AK811" s="65"/>
      <c r="AL811" s="65"/>
      <c r="AM811" s="65"/>
      <c r="AN811" s="65"/>
      <c r="AO811" s="65"/>
      <c r="AP811" s="65"/>
      <c r="AQ811" s="65"/>
      <c r="AR811" s="65"/>
      <c r="AS811" s="65"/>
      <c r="AT811" s="65"/>
      <c r="AU811" s="65"/>
      <c r="AV811" s="65"/>
      <c r="AW811" s="65"/>
      <c r="AX811" s="65"/>
      <c r="AY811" s="65"/>
      <c r="AZ811" s="65"/>
      <c r="BA811" s="65"/>
      <c r="BB811" s="65"/>
      <c r="BC811" s="65"/>
      <c r="BD811" s="65"/>
      <c r="BE811" s="65"/>
      <c r="BF811" s="65"/>
      <c r="BG811" s="65"/>
      <c r="BH811" s="65"/>
      <c r="BI811" s="65"/>
      <c r="BJ811" s="65"/>
      <c r="BK811" s="65"/>
      <c r="BL811" s="65"/>
      <c r="BM811" s="65"/>
      <c r="BN811" s="65"/>
      <c r="BO811" s="65"/>
    </row>
    <row r="812" spans="1:67" x14ac:dyDescent="0.25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  <c r="AF812" s="65"/>
      <c r="AG812" s="65"/>
      <c r="AH812" s="65"/>
      <c r="AI812" s="65"/>
      <c r="AJ812" s="65"/>
      <c r="AK812" s="65"/>
      <c r="AL812" s="65"/>
      <c r="AM812" s="65"/>
      <c r="AN812" s="65"/>
      <c r="AO812" s="65"/>
      <c r="AP812" s="65"/>
      <c r="AQ812" s="65"/>
      <c r="AR812" s="65"/>
      <c r="AS812" s="65"/>
      <c r="AT812" s="65"/>
      <c r="AU812" s="65"/>
      <c r="AV812" s="65"/>
      <c r="AW812" s="65"/>
      <c r="AX812" s="65"/>
      <c r="AY812" s="65"/>
      <c r="AZ812" s="65"/>
      <c r="BA812" s="65"/>
      <c r="BB812" s="65"/>
      <c r="BC812" s="65"/>
      <c r="BD812" s="65"/>
      <c r="BE812" s="65"/>
      <c r="BF812" s="65"/>
      <c r="BG812" s="65"/>
      <c r="BH812" s="65"/>
      <c r="BI812" s="65"/>
      <c r="BJ812" s="65"/>
      <c r="BK812" s="65"/>
      <c r="BL812" s="65"/>
      <c r="BM812" s="65"/>
      <c r="BN812" s="65"/>
      <c r="BO812" s="65"/>
    </row>
    <row r="813" spans="1:67" x14ac:dyDescent="0.25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  <c r="AH813" s="65"/>
      <c r="AI813" s="65"/>
      <c r="AJ813" s="65"/>
      <c r="AK813" s="65"/>
      <c r="AL813" s="65"/>
      <c r="AM813" s="65"/>
      <c r="AN813" s="65"/>
      <c r="AO813" s="65"/>
      <c r="AP813" s="65"/>
      <c r="AQ813" s="65"/>
      <c r="AR813" s="65"/>
      <c r="AS813" s="65"/>
      <c r="AT813" s="65"/>
      <c r="AU813" s="65"/>
      <c r="AV813" s="65"/>
      <c r="AW813" s="65"/>
      <c r="AX813" s="65"/>
      <c r="AY813" s="65"/>
      <c r="AZ813" s="65"/>
      <c r="BA813" s="65"/>
      <c r="BB813" s="65"/>
      <c r="BC813" s="65"/>
      <c r="BD813" s="65"/>
      <c r="BE813" s="65"/>
      <c r="BF813" s="65"/>
      <c r="BG813" s="65"/>
      <c r="BH813" s="65"/>
      <c r="BI813" s="65"/>
      <c r="BJ813" s="65"/>
      <c r="BK813" s="65"/>
      <c r="BL813" s="65"/>
      <c r="BM813" s="65"/>
      <c r="BN813" s="65"/>
      <c r="BO813" s="65"/>
    </row>
    <row r="814" spans="1:67" x14ac:dyDescent="0.25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  <c r="AF814" s="65"/>
      <c r="AG814" s="65"/>
      <c r="AH814" s="65"/>
      <c r="AI814" s="65"/>
      <c r="AJ814" s="65"/>
      <c r="AK814" s="65"/>
      <c r="AL814" s="65"/>
      <c r="AM814" s="65"/>
      <c r="AN814" s="65"/>
      <c r="AO814" s="65"/>
      <c r="AP814" s="65"/>
      <c r="AQ814" s="65"/>
      <c r="AR814" s="65"/>
      <c r="AS814" s="65"/>
      <c r="AT814" s="65"/>
      <c r="AU814" s="65"/>
      <c r="AV814" s="65"/>
      <c r="AW814" s="65"/>
      <c r="AX814" s="65"/>
      <c r="AY814" s="65"/>
      <c r="AZ814" s="65"/>
      <c r="BA814" s="65"/>
      <c r="BB814" s="65"/>
      <c r="BC814" s="65"/>
      <c r="BD814" s="65"/>
      <c r="BE814" s="65"/>
      <c r="BF814" s="65"/>
      <c r="BG814" s="65"/>
      <c r="BH814" s="65"/>
      <c r="BI814" s="65"/>
      <c r="BJ814" s="65"/>
      <c r="BK814" s="65"/>
      <c r="BL814" s="65"/>
      <c r="BM814" s="65"/>
      <c r="BN814" s="65"/>
      <c r="BO814" s="65"/>
    </row>
    <row r="815" spans="1:67" x14ac:dyDescent="0.2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  <c r="AF815" s="65"/>
      <c r="AG815" s="65"/>
      <c r="AH815" s="65"/>
      <c r="AI815" s="65"/>
      <c r="AJ815" s="65"/>
      <c r="AK815" s="65"/>
      <c r="AL815" s="65"/>
      <c r="AM815" s="65"/>
      <c r="AN815" s="65"/>
      <c r="AO815" s="65"/>
      <c r="AP815" s="65"/>
      <c r="AQ815" s="65"/>
      <c r="AR815" s="65"/>
      <c r="AS815" s="65"/>
      <c r="AT815" s="65"/>
      <c r="AU815" s="65"/>
      <c r="AV815" s="65"/>
      <c r="AW815" s="65"/>
      <c r="AX815" s="65"/>
      <c r="AY815" s="65"/>
      <c r="AZ815" s="65"/>
      <c r="BA815" s="65"/>
      <c r="BB815" s="65"/>
      <c r="BC815" s="65"/>
      <c r="BD815" s="65"/>
      <c r="BE815" s="65"/>
      <c r="BF815" s="65"/>
      <c r="BG815" s="65"/>
      <c r="BH815" s="65"/>
      <c r="BI815" s="65"/>
      <c r="BJ815" s="65"/>
      <c r="BK815" s="65"/>
      <c r="BL815" s="65"/>
      <c r="BM815" s="65"/>
      <c r="BN815" s="65"/>
      <c r="BO815" s="65"/>
    </row>
    <row r="816" spans="1:67" x14ac:dyDescent="0.25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  <c r="AF816" s="65"/>
      <c r="AG816" s="65"/>
      <c r="AH816" s="65"/>
      <c r="AI816" s="65"/>
      <c r="AJ816" s="65"/>
      <c r="AK816" s="65"/>
      <c r="AL816" s="65"/>
      <c r="AM816" s="65"/>
      <c r="AN816" s="65"/>
      <c r="AO816" s="65"/>
      <c r="AP816" s="65"/>
      <c r="AQ816" s="65"/>
      <c r="AR816" s="65"/>
      <c r="AS816" s="65"/>
      <c r="AT816" s="65"/>
      <c r="AU816" s="65"/>
      <c r="AV816" s="65"/>
      <c r="AW816" s="65"/>
      <c r="AX816" s="65"/>
      <c r="AY816" s="65"/>
      <c r="AZ816" s="65"/>
      <c r="BA816" s="65"/>
      <c r="BB816" s="65"/>
      <c r="BC816" s="65"/>
      <c r="BD816" s="65"/>
      <c r="BE816" s="65"/>
      <c r="BF816" s="65"/>
      <c r="BG816" s="65"/>
      <c r="BH816" s="65"/>
      <c r="BI816" s="65"/>
      <c r="BJ816" s="65"/>
      <c r="BK816" s="65"/>
      <c r="BL816" s="65"/>
      <c r="BM816" s="65"/>
      <c r="BN816" s="65"/>
      <c r="BO816" s="65"/>
    </row>
    <row r="817" spans="1:67" x14ac:dyDescent="0.25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  <c r="AF817" s="65"/>
      <c r="AG817" s="65"/>
      <c r="AH817" s="65"/>
      <c r="AI817" s="65"/>
      <c r="AJ817" s="65"/>
      <c r="AK817" s="65"/>
      <c r="AL817" s="65"/>
      <c r="AM817" s="65"/>
      <c r="AN817" s="65"/>
      <c r="AO817" s="65"/>
      <c r="AP817" s="65"/>
      <c r="AQ817" s="65"/>
      <c r="AR817" s="65"/>
      <c r="AS817" s="65"/>
      <c r="AT817" s="65"/>
      <c r="AU817" s="65"/>
      <c r="AV817" s="65"/>
      <c r="AW817" s="65"/>
      <c r="AX817" s="65"/>
      <c r="AY817" s="65"/>
      <c r="AZ817" s="65"/>
      <c r="BA817" s="65"/>
      <c r="BB817" s="65"/>
      <c r="BC817" s="65"/>
      <c r="BD817" s="65"/>
      <c r="BE817" s="65"/>
      <c r="BF817" s="65"/>
      <c r="BG817" s="65"/>
      <c r="BH817" s="65"/>
      <c r="BI817" s="65"/>
      <c r="BJ817" s="65"/>
      <c r="BK817" s="65"/>
      <c r="BL817" s="65"/>
      <c r="BM817" s="65"/>
      <c r="BN817" s="65"/>
      <c r="BO817" s="65"/>
    </row>
    <row r="818" spans="1:67" x14ac:dyDescent="0.25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  <c r="AF818" s="65"/>
      <c r="AG818" s="65"/>
      <c r="AH818" s="65"/>
      <c r="AI818" s="65"/>
      <c r="AJ818" s="65"/>
      <c r="AK818" s="65"/>
      <c r="AL818" s="65"/>
      <c r="AM818" s="65"/>
      <c r="AN818" s="65"/>
      <c r="AO818" s="65"/>
      <c r="AP818" s="65"/>
      <c r="AQ818" s="65"/>
      <c r="AR818" s="65"/>
      <c r="AS818" s="65"/>
      <c r="AT818" s="65"/>
      <c r="AU818" s="65"/>
      <c r="AV818" s="65"/>
      <c r="AW818" s="65"/>
      <c r="AX818" s="65"/>
      <c r="AY818" s="65"/>
      <c r="AZ818" s="65"/>
      <c r="BA818" s="65"/>
      <c r="BB818" s="65"/>
      <c r="BC818" s="65"/>
      <c r="BD818" s="65"/>
      <c r="BE818" s="65"/>
      <c r="BF818" s="65"/>
      <c r="BG818" s="65"/>
      <c r="BH818" s="65"/>
      <c r="BI818" s="65"/>
      <c r="BJ818" s="65"/>
      <c r="BK818" s="65"/>
      <c r="BL818" s="65"/>
      <c r="BM818" s="65"/>
      <c r="BN818" s="65"/>
      <c r="BO818" s="65"/>
    </row>
    <row r="819" spans="1:67" x14ac:dyDescent="0.2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  <c r="AE819" s="65"/>
      <c r="AF819" s="65"/>
      <c r="AG819" s="65"/>
      <c r="AH819" s="65"/>
      <c r="AI819" s="65"/>
      <c r="AJ819" s="65"/>
      <c r="AK819" s="65"/>
      <c r="AL819" s="65"/>
      <c r="AM819" s="65"/>
      <c r="AN819" s="65"/>
      <c r="AO819" s="65"/>
      <c r="AP819" s="65"/>
      <c r="AQ819" s="65"/>
      <c r="AR819" s="65"/>
      <c r="AS819" s="65"/>
      <c r="AT819" s="65"/>
      <c r="AU819" s="65"/>
      <c r="AV819" s="65"/>
      <c r="AW819" s="65"/>
      <c r="AX819" s="65"/>
      <c r="AY819" s="65"/>
      <c r="AZ819" s="65"/>
      <c r="BA819" s="65"/>
      <c r="BB819" s="65"/>
      <c r="BC819" s="65"/>
      <c r="BD819" s="65"/>
      <c r="BE819" s="65"/>
      <c r="BF819" s="65"/>
      <c r="BG819" s="65"/>
      <c r="BH819" s="65"/>
      <c r="BI819" s="65"/>
      <c r="BJ819" s="65"/>
      <c r="BK819" s="65"/>
      <c r="BL819" s="65"/>
      <c r="BM819" s="65"/>
      <c r="BN819" s="65"/>
      <c r="BO819" s="65"/>
    </row>
    <row r="820" spans="1:67" x14ac:dyDescent="0.2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  <c r="AE820" s="65"/>
      <c r="AF820" s="65"/>
      <c r="AG820" s="65"/>
      <c r="AH820" s="65"/>
      <c r="AI820" s="65"/>
      <c r="AJ820" s="65"/>
      <c r="AK820" s="65"/>
      <c r="AL820" s="65"/>
      <c r="AM820" s="65"/>
      <c r="AN820" s="65"/>
      <c r="AO820" s="65"/>
      <c r="AP820" s="65"/>
      <c r="AQ820" s="65"/>
      <c r="AR820" s="65"/>
      <c r="AS820" s="65"/>
      <c r="AT820" s="65"/>
      <c r="AU820" s="65"/>
      <c r="AV820" s="65"/>
      <c r="AW820" s="65"/>
      <c r="AX820" s="65"/>
      <c r="AY820" s="65"/>
      <c r="AZ820" s="65"/>
      <c r="BA820" s="65"/>
      <c r="BB820" s="65"/>
      <c r="BC820" s="65"/>
      <c r="BD820" s="65"/>
      <c r="BE820" s="65"/>
      <c r="BF820" s="65"/>
      <c r="BG820" s="65"/>
      <c r="BH820" s="65"/>
      <c r="BI820" s="65"/>
      <c r="BJ820" s="65"/>
      <c r="BK820" s="65"/>
      <c r="BL820" s="65"/>
      <c r="BM820" s="65"/>
      <c r="BN820" s="65"/>
      <c r="BO820" s="65"/>
    </row>
    <row r="821" spans="1:67" x14ac:dyDescent="0.25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  <c r="AF821" s="65"/>
      <c r="AG821" s="65"/>
      <c r="AH821" s="65"/>
      <c r="AI821" s="65"/>
      <c r="AJ821" s="65"/>
      <c r="AK821" s="65"/>
      <c r="AL821" s="65"/>
      <c r="AM821" s="65"/>
      <c r="AN821" s="65"/>
      <c r="AO821" s="65"/>
      <c r="AP821" s="65"/>
      <c r="AQ821" s="65"/>
      <c r="AR821" s="65"/>
      <c r="AS821" s="65"/>
      <c r="AT821" s="65"/>
      <c r="AU821" s="65"/>
      <c r="AV821" s="65"/>
      <c r="AW821" s="65"/>
      <c r="AX821" s="65"/>
      <c r="AY821" s="65"/>
      <c r="AZ821" s="65"/>
      <c r="BA821" s="65"/>
      <c r="BB821" s="65"/>
      <c r="BC821" s="65"/>
      <c r="BD821" s="65"/>
      <c r="BE821" s="65"/>
      <c r="BF821" s="65"/>
      <c r="BG821" s="65"/>
      <c r="BH821" s="65"/>
      <c r="BI821" s="65"/>
      <c r="BJ821" s="65"/>
      <c r="BK821" s="65"/>
      <c r="BL821" s="65"/>
      <c r="BM821" s="65"/>
      <c r="BN821" s="65"/>
      <c r="BO821" s="65"/>
    </row>
    <row r="822" spans="1:67" x14ac:dyDescent="0.25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  <c r="AH822" s="65"/>
      <c r="AI822" s="65"/>
      <c r="AJ822" s="65"/>
      <c r="AK822" s="65"/>
      <c r="AL822" s="65"/>
      <c r="AM822" s="65"/>
      <c r="AN822" s="65"/>
      <c r="AO822" s="65"/>
      <c r="AP822" s="65"/>
      <c r="AQ822" s="65"/>
      <c r="AR822" s="65"/>
      <c r="AS822" s="65"/>
      <c r="AT822" s="65"/>
      <c r="AU822" s="65"/>
      <c r="AV822" s="65"/>
      <c r="AW822" s="65"/>
      <c r="AX822" s="65"/>
      <c r="AY822" s="65"/>
      <c r="AZ822" s="65"/>
      <c r="BA822" s="65"/>
      <c r="BB822" s="65"/>
      <c r="BC822" s="65"/>
      <c r="BD822" s="65"/>
      <c r="BE822" s="65"/>
      <c r="BF822" s="65"/>
      <c r="BG822" s="65"/>
      <c r="BH822" s="65"/>
      <c r="BI822" s="65"/>
      <c r="BJ822" s="65"/>
      <c r="BK822" s="65"/>
      <c r="BL822" s="65"/>
      <c r="BM822" s="65"/>
      <c r="BN822" s="65"/>
      <c r="BO822" s="65"/>
    </row>
    <row r="823" spans="1:67" x14ac:dyDescent="0.25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  <c r="AH823" s="65"/>
      <c r="AI823" s="65"/>
      <c r="AJ823" s="65"/>
      <c r="AK823" s="65"/>
      <c r="AL823" s="65"/>
      <c r="AM823" s="65"/>
      <c r="AN823" s="65"/>
      <c r="AO823" s="65"/>
      <c r="AP823" s="65"/>
      <c r="AQ823" s="65"/>
      <c r="AR823" s="65"/>
      <c r="AS823" s="65"/>
      <c r="AT823" s="65"/>
      <c r="AU823" s="65"/>
      <c r="AV823" s="65"/>
      <c r="AW823" s="65"/>
      <c r="AX823" s="65"/>
      <c r="AY823" s="65"/>
      <c r="AZ823" s="65"/>
      <c r="BA823" s="65"/>
      <c r="BB823" s="65"/>
      <c r="BC823" s="65"/>
      <c r="BD823" s="65"/>
      <c r="BE823" s="65"/>
      <c r="BF823" s="65"/>
      <c r="BG823" s="65"/>
      <c r="BH823" s="65"/>
      <c r="BI823" s="65"/>
      <c r="BJ823" s="65"/>
      <c r="BK823" s="65"/>
      <c r="BL823" s="65"/>
      <c r="BM823" s="65"/>
      <c r="BN823" s="65"/>
      <c r="BO823" s="65"/>
    </row>
    <row r="824" spans="1:67" x14ac:dyDescent="0.25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  <c r="AF824" s="65"/>
      <c r="AG824" s="65"/>
      <c r="AH824" s="65"/>
      <c r="AI824" s="65"/>
      <c r="AJ824" s="65"/>
      <c r="AK824" s="65"/>
      <c r="AL824" s="65"/>
      <c r="AM824" s="65"/>
      <c r="AN824" s="65"/>
      <c r="AO824" s="65"/>
      <c r="AP824" s="65"/>
      <c r="AQ824" s="65"/>
      <c r="AR824" s="65"/>
      <c r="AS824" s="65"/>
      <c r="AT824" s="65"/>
      <c r="AU824" s="65"/>
      <c r="AV824" s="65"/>
      <c r="AW824" s="65"/>
      <c r="AX824" s="65"/>
      <c r="AY824" s="65"/>
      <c r="AZ824" s="65"/>
      <c r="BA824" s="65"/>
      <c r="BB824" s="65"/>
      <c r="BC824" s="65"/>
      <c r="BD824" s="65"/>
      <c r="BE824" s="65"/>
      <c r="BF824" s="65"/>
      <c r="BG824" s="65"/>
      <c r="BH824" s="65"/>
      <c r="BI824" s="65"/>
      <c r="BJ824" s="65"/>
      <c r="BK824" s="65"/>
      <c r="BL824" s="65"/>
      <c r="BM824" s="65"/>
      <c r="BN824" s="65"/>
      <c r="BO824" s="65"/>
    </row>
    <row r="825" spans="1:67" x14ac:dyDescent="0.2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  <c r="AF825" s="65"/>
      <c r="AG825" s="65"/>
      <c r="AH825" s="65"/>
      <c r="AI825" s="65"/>
      <c r="AJ825" s="65"/>
      <c r="AK825" s="65"/>
      <c r="AL825" s="65"/>
      <c r="AM825" s="65"/>
      <c r="AN825" s="65"/>
      <c r="AO825" s="65"/>
      <c r="AP825" s="65"/>
      <c r="AQ825" s="65"/>
      <c r="AR825" s="65"/>
      <c r="AS825" s="65"/>
      <c r="AT825" s="65"/>
      <c r="AU825" s="65"/>
      <c r="AV825" s="65"/>
      <c r="AW825" s="65"/>
      <c r="AX825" s="65"/>
      <c r="AY825" s="65"/>
      <c r="AZ825" s="65"/>
      <c r="BA825" s="65"/>
      <c r="BB825" s="65"/>
      <c r="BC825" s="65"/>
      <c r="BD825" s="65"/>
      <c r="BE825" s="65"/>
      <c r="BF825" s="65"/>
      <c r="BG825" s="65"/>
      <c r="BH825" s="65"/>
      <c r="BI825" s="65"/>
      <c r="BJ825" s="65"/>
      <c r="BK825" s="65"/>
      <c r="BL825" s="65"/>
      <c r="BM825" s="65"/>
      <c r="BN825" s="65"/>
      <c r="BO825" s="65"/>
    </row>
    <row r="826" spans="1:67" x14ac:dyDescent="0.25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  <c r="AF826" s="65"/>
      <c r="AG826" s="65"/>
      <c r="AH826" s="65"/>
      <c r="AI826" s="65"/>
      <c r="AJ826" s="65"/>
      <c r="AK826" s="65"/>
      <c r="AL826" s="65"/>
      <c r="AM826" s="65"/>
      <c r="AN826" s="65"/>
      <c r="AO826" s="65"/>
      <c r="AP826" s="65"/>
      <c r="AQ826" s="65"/>
      <c r="AR826" s="65"/>
      <c r="AS826" s="65"/>
      <c r="AT826" s="65"/>
      <c r="AU826" s="65"/>
      <c r="AV826" s="65"/>
      <c r="AW826" s="65"/>
      <c r="AX826" s="65"/>
      <c r="AY826" s="65"/>
      <c r="AZ826" s="65"/>
      <c r="BA826" s="65"/>
      <c r="BB826" s="65"/>
      <c r="BC826" s="65"/>
      <c r="BD826" s="65"/>
      <c r="BE826" s="65"/>
      <c r="BF826" s="65"/>
      <c r="BG826" s="65"/>
      <c r="BH826" s="65"/>
      <c r="BI826" s="65"/>
      <c r="BJ826" s="65"/>
      <c r="BK826" s="65"/>
      <c r="BL826" s="65"/>
      <c r="BM826" s="65"/>
      <c r="BN826" s="65"/>
      <c r="BO826" s="65"/>
    </row>
    <row r="827" spans="1:67" x14ac:dyDescent="0.25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  <c r="AF827" s="65"/>
      <c r="AG827" s="65"/>
      <c r="AH827" s="65"/>
      <c r="AI827" s="65"/>
      <c r="AJ827" s="65"/>
      <c r="AK827" s="65"/>
      <c r="AL827" s="65"/>
      <c r="AM827" s="65"/>
      <c r="AN827" s="65"/>
      <c r="AO827" s="65"/>
      <c r="AP827" s="65"/>
      <c r="AQ827" s="65"/>
      <c r="AR827" s="65"/>
      <c r="AS827" s="65"/>
      <c r="AT827" s="65"/>
      <c r="AU827" s="65"/>
      <c r="AV827" s="65"/>
      <c r="AW827" s="65"/>
      <c r="AX827" s="65"/>
      <c r="AY827" s="65"/>
      <c r="AZ827" s="65"/>
      <c r="BA827" s="65"/>
      <c r="BB827" s="65"/>
      <c r="BC827" s="65"/>
      <c r="BD827" s="65"/>
      <c r="BE827" s="65"/>
      <c r="BF827" s="65"/>
      <c r="BG827" s="65"/>
      <c r="BH827" s="65"/>
      <c r="BI827" s="65"/>
      <c r="BJ827" s="65"/>
      <c r="BK827" s="65"/>
      <c r="BL827" s="65"/>
      <c r="BM827" s="65"/>
      <c r="BN827" s="65"/>
      <c r="BO827" s="65"/>
    </row>
    <row r="828" spans="1:67" x14ac:dyDescent="0.25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  <c r="AF828" s="65"/>
      <c r="AG828" s="65"/>
      <c r="AH828" s="65"/>
      <c r="AI828" s="65"/>
      <c r="AJ828" s="65"/>
      <c r="AK828" s="65"/>
      <c r="AL828" s="65"/>
      <c r="AM828" s="65"/>
      <c r="AN828" s="65"/>
      <c r="AO828" s="65"/>
      <c r="AP828" s="65"/>
      <c r="AQ828" s="65"/>
      <c r="AR828" s="65"/>
      <c r="AS828" s="65"/>
      <c r="AT828" s="65"/>
      <c r="AU828" s="65"/>
      <c r="AV828" s="65"/>
      <c r="AW828" s="65"/>
      <c r="AX828" s="65"/>
      <c r="AY828" s="65"/>
      <c r="AZ828" s="65"/>
      <c r="BA828" s="65"/>
      <c r="BB828" s="65"/>
      <c r="BC828" s="65"/>
      <c r="BD828" s="65"/>
      <c r="BE828" s="65"/>
      <c r="BF828" s="65"/>
      <c r="BG828" s="65"/>
      <c r="BH828" s="65"/>
      <c r="BI828" s="65"/>
      <c r="BJ828" s="65"/>
      <c r="BK828" s="65"/>
      <c r="BL828" s="65"/>
      <c r="BM828" s="65"/>
      <c r="BN828" s="65"/>
      <c r="BO828" s="65"/>
    </row>
    <row r="829" spans="1:67" x14ac:dyDescent="0.25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  <c r="AF829" s="65"/>
      <c r="AG829" s="65"/>
      <c r="AH829" s="65"/>
      <c r="AI829" s="65"/>
      <c r="AJ829" s="65"/>
      <c r="AK829" s="65"/>
      <c r="AL829" s="65"/>
      <c r="AM829" s="65"/>
      <c r="AN829" s="65"/>
      <c r="AO829" s="65"/>
      <c r="AP829" s="65"/>
      <c r="AQ829" s="65"/>
      <c r="AR829" s="65"/>
      <c r="AS829" s="65"/>
      <c r="AT829" s="65"/>
      <c r="AU829" s="65"/>
      <c r="AV829" s="65"/>
      <c r="AW829" s="65"/>
      <c r="AX829" s="65"/>
      <c r="AY829" s="65"/>
      <c r="AZ829" s="65"/>
      <c r="BA829" s="65"/>
      <c r="BB829" s="65"/>
      <c r="BC829" s="65"/>
      <c r="BD829" s="65"/>
      <c r="BE829" s="65"/>
      <c r="BF829" s="65"/>
      <c r="BG829" s="65"/>
      <c r="BH829" s="65"/>
      <c r="BI829" s="65"/>
      <c r="BJ829" s="65"/>
      <c r="BK829" s="65"/>
      <c r="BL829" s="65"/>
      <c r="BM829" s="65"/>
      <c r="BN829" s="65"/>
      <c r="BO829" s="65"/>
    </row>
    <row r="830" spans="1:67" x14ac:dyDescent="0.25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  <c r="AF830" s="65"/>
      <c r="AG830" s="65"/>
      <c r="AH830" s="65"/>
      <c r="AI830" s="65"/>
      <c r="AJ830" s="65"/>
      <c r="AK830" s="65"/>
      <c r="AL830" s="65"/>
      <c r="AM830" s="65"/>
      <c r="AN830" s="65"/>
      <c r="AO830" s="65"/>
      <c r="AP830" s="65"/>
      <c r="AQ830" s="65"/>
      <c r="AR830" s="65"/>
      <c r="AS830" s="65"/>
      <c r="AT830" s="65"/>
      <c r="AU830" s="65"/>
      <c r="AV830" s="65"/>
      <c r="AW830" s="65"/>
      <c r="AX830" s="65"/>
      <c r="AY830" s="65"/>
      <c r="AZ830" s="65"/>
      <c r="BA830" s="65"/>
      <c r="BB830" s="65"/>
      <c r="BC830" s="65"/>
      <c r="BD830" s="65"/>
      <c r="BE830" s="65"/>
      <c r="BF830" s="65"/>
      <c r="BG830" s="65"/>
      <c r="BH830" s="65"/>
      <c r="BI830" s="65"/>
      <c r="BJ830" s="65"/>
      <c r="BK830" s="65"/>
      <c r="BL830" s="65"/>
      <c r="BM830" s="65"/>
      <c r="BN830" s="65"/>
      <c r="BO830" s="65"/>
    </row>
    <row r="831" spans="1:67" x14ac:dyDescent="0.25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  <c r="AF831" s="65"/>
      <c r="AG831" s="65"/>
      <c r="AH831" s="65"/>
      <c r="AI831" s="65"/>
      <c r="AJ831" s="65"/>
      <c r="AK831" s="65"/>
      <c r="AL831" s="65"/>
      <c r="AM831" s="65"/>
      <c r="AN831" s="65"/>
      <c r="AO831" s="65"/>
      <c r="AP831" s="65"/>
      <c r="AQ831" s="65"/>
      <c r="AR831" s="65"/>
      <c r="AS831" s="65"/>
      <c r="AT831" s="65"/>
      <c r="AU831" s="65"/>
      <c r="AV831" s="65"/>
      <c r="AW831" s="65"/>
      <c r="AX831" s="65"/>
      <c r="AY831" s="65"/>
      <c r="AZ831" s="65"/>
      <c r="BA831" s="65"/>
      <c r="BB831" s="65"/>
      <c r="BC831" s="65"/>
      <c r="BD831" s="65"/>
      <c r="BE831" s="65"/>
      <c r="BF831" s="65"/>
      <c r="BG831" s="65"/>
      <c r="BH831" s="65"/>
      <c r="BI831" s="65"/>
      <c r="BJ831" s="65"/>
      <c r="BK831" s="65"/>
      <c r="BL831" s="65"/>
      <c r="BM831" s="65"/>
      <c r="BN831" s="65"/>
      <c r="BO831" s="65"/>
    </row>
    <row r="832" spans="1:67" x14ac:dyDescent="0.25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  <c r="AF832" s="65"/>
      <c r="AG832" s="65"/>
      <c r="AH832" s="65"/>
      <c r="AI832" s="65"/>
      <c r="AJ832" s="65"/>
      <c r="AK832" s="65"/>
      <c r="AL832" s="65"/>
      <c r="AM832" s="65"/>
      <c r="AN832" s="65"/>
      <c r="AO832" s="65"/>
      <c r="AP832" s="65"/>
      <c r="AQ832" s="65"/>
      <c r="AR832" s="65"/>
      <c r="AS832" s="65"/>
      <c r="AT832" s="65"/>
      <c r="AU832" s="65"/>
      <c r="AV832" s="65"/>
      <c r="AW832" s="65"/>
      <c r="AX832" s="65"/>
      <c r="AY832" s="65"/>
      <c r="AZ832" s="65"/>
      <c r="BA832" s="65"/>
      <c r="BB832" s="65"/>
      <c r="BC832" s="65"/>
      <c r="BD832" s="65"/>
      <c r="BE832" s="65"/>
      <c r="BF832" s="65"/>
      <c r="BG832" s="65"/>
      <c r="BH832" s="65"/>
      <c r="BI832" s="65"/>
      <c r="BJ832" s="65"/>
      <c r="BK832" s="65"/>
      <c r="BL832" s="65"/>
      <c r="BM832" s="65"/>
      <c r="BN832" s="65"/>
      <c r="BO832" s="65"/>
    </row>
    <row r="833" spans="1:67" x14ac:dyDescent="0.25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  <c r="AF833" s="65"/>
      <c r="AG833" s="65"/>
      <c r="AH833" s="65"/>
      <c r="AI833" s="65"/>
      <c r="AJ833" s="65"/>
      <c r="AK833" s="65"/>
      <c r="AL833" s="65"/>
      <c r="AM833" s="65"/>
      <c r="AN833" s="65"/>
      <c r="AO833" s="65"/>
      <c r="AP833" s="65"/>
      <c r="AQ833" s="65"/>
      <c r="AR833" s="65"/>
      <c r="AS833" s="65"/>
      <c r="AT833" s="65"/>
      <c r="AU833" s="65"/>
      <c r="AV833" s="65"/>
      <c r="AW833" s="65"/>
      <c r="AX833" s="65"/>
      <c r="AY833" s="65"/>
      <c r="AZ833" s="65"/>
      <c r="BA833" s="65"/>
      <c r="BB833" s="65"/>
      <c r="BC833" s="65"/>
      <c r="BD833" s="65"/>
      <c r="BE833" s="65"/>
      <c r="BF833" s="65"/>
      <c r="BG833" s="65"/>
      <c r="BH833" s="65"/>
      <c r="BI833" s="65"/>
      <c r="BJ833" s="65"/>
      <c r="BK833" s="65"/>
      <c r="BL833" s="65"/>
      <c r="BM833" s="65"/>
      <c r="BN833" s="65"/>
      <c r="BO833" s="65"/>
    </row>
    <row r="834" spans="1:67" x14ac:dyDescent="0.25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  <c r="AF834" s="65"/>
      <c r="AG834" s="65"/>
      <c r="AH834" s="65"/>
      <c r="AI834" s="65"/>
      <c r="AJ834" s="65"/>
      <c r="AK834" s="65"/>
      <c r="AL834" s="65"/>
      <c r="AM834" s="65"/>
      <c r="AN834" s="65"/>
      <c r="AO834" s="65"/>
      <c r="AP834" s="65"/>
      <c r="AQ834" s="65"/>
      <c r="AR834" s="65"/>
      <c r="AS834" s="65"/>
      <c r="AT834" s="65"/>
      <c r="AU834" s="65"/>
      <c r="AV834" s="65"/>
      <c r="AW834" s="65"/>
      <c r="AX834" s="65"/>
      <c r="AY834" s="65"/>
      <c r="AZ834" s="65"/>
      <c r="BA834" s="65"/>
      <c r="BB834" s="65"/>
      <c r="BC834" s="65"/>
      <c r="BD834" s="65"/>
      <c r="BE834" s="65"/>
      <c r="BF834" s="65"/>
      <c r="BG834" s="65"/>
      <c r="BH834" s="65"/>
      <c r="BI834" s="65"/>
      <c r="BJ834" s="65"/>
      <c r="BK834" s="65"/>
      <c r="BL834" s="65"/>
      <c r="BM834" s="65"/>
      <c r="BN834" s="65"/>
      <c r="BO834" s="65"/>
    </row>
    <row r="835" spans="1:67" x14ac:dyDescent="0.2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  <c r="AF835" s="65"/>
      <c r="AG835" s="65"/>
      <c r="AH835" s="65"/>
      <c r="AI835" s="65"/>
      <c r="AJ835" s="65"/>
      <c r="AK835" s="65"/>
      <c r="AL835" s="65"/>
      <c r="AM835" s="65"/>
      <c r="AN835" s="65"/>
      <c r="AO835" s="65"/>
      <c r="AP835" s="65"/>
      <c r="AQ835" s="65"/>
      <c r="AR835" s="65"/>
      <c r="AS835" s="65"/>
      <c r="AT835" s="65"/>
      <c r="AU835" s="65"/>
      <c r="AV835" s="65"/>
      <c r="AW835" s="65"/>
      <c r="AX835" s="65"/>
      <c r="AY835" s="65"/>
      <c r="AZ835" s="65"/>
      <c r="BA835" s="65"/>
      <c r="BB835" s="65"/>
      <c r="BC835" s="65"/>
      <c r="BD835" s="65"/>
      <c r="BE835" s="65"/>
      <c r="BF835" s="65"/>
      <c r="BG835" s="65"/>
      <c r="BH835" s="65"/>
      <c r="BI835" s="65"/>
      <c r="BJ835" s="65"/>
      <c r="BK835" s="65"/>
      <c r="BL835" s="65"/>
      <c r="BM835" s="65"/>
      <c r="BN835" s="65"/>
      <c r="BO835" s="65"/>
    </row>
    <row r="836" spans="1:67" x14ac:dyDescent="0.25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  <c r="AF836" s="65"/>
      <c r="AG836" s="65"/>
      <c r="AH836" s="65"/>
      <c r="AI836" s="65"/>
      <c r="AJ836" s="65"/>
      <c r="AK836" s="65"/>
      <c r="AL836" s="65"/>
      <c r="AM836" s="65"/>
      <c r="AN836" s="65"/>
      <c r="AO836" s="65"/>
      <c r="AP836" s="65"/>
      <c r="AQ836" s="65"/>
      <c r="AR836" s="65"/>
      <c r="AS836" s="65"/>
      <c r="AT836" s="65"/>
      <c r="AU836" s="65"/>
      <c r="AV836" s="65"/>
      <c r="AW836" s="65"/>
      <c r="AX836" s="65"/>
      <c r="AY836" s="65"/>
      <c r="AZ836" s="65"/>
      <c r="BA836" s="65"/>
      <c r="BB836" s="65"/>
      <c r="BC836" s="65"/>
      <c r="BD836" s="65"/>
      <c r="BE836" s="65"/>
      <c r="BF836" s="65"/>
      <c r="BG836" s="65"/>
      <c r="BH836" s="65"/>
      <c r="BI836" s="65"/>
      <c r="BJ836" s="65"/>
      <c r="BK836" s="65"/>
      <c r="BL836" s="65"/>
      <c r="BM836" s="65"/>
      <c r="BN836" s="65"/>
      <c r="BO836" s="65"/>
    </row>
    <row r="837" spans="1:67" x14ac:dyDescent="0.25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  <c r="AF837" s="65"/>
      <c r="AG837" s="65"/>
      <c r="AH837" s="65"/>
      <c r="AI837" s="65"/>
      <c r="AJ837" s="65"/>
      <c r="AK837" s="65"/>
      <c r="AL837" s="65"/>
      <c r="AM837" s="65"/>
      <c r="AN837" s="65"/>
      <c r="AO837" s="65"/>
      <c r="AP837" s="65"/>
      <c r="AQ837" s="65"/>
      <c r="AR837" s="65"/>
      <c r="AS837" s="65"/>
      <c r="AT837" s="65"/>
      <c r="AU837" s="65"/>
      <c r="AV837" s="65"/>
      <c r="AW837" s="65"/>
      <c r="AX837" s="65"/>
      <c r="AY837" s="65"/>
      <c r="AZ837" s="65"/>
      <c r="BA837" s="65"/>
      <c r="BB837" s="65"/>
      <c r="BC837" s="65"/>
      <c r="BD837" s="65"/>
      <c r="BE837" s="65"/>
      <c r="BF837" s="65"/>
      <c r="BG837" s="65"/>
      <c r="BH837" s="65"/>
      <c r="BI837" s="65"/>
      <c r="BJ837" s="65"/>
      <c r="BK837" s="65"/>
      <c r="BL837" s="65"/>
      <c r="BM837" s="65"/>
      <c r="BN837" s="65"/>
      <c r="BO837" s="65"/>
    </row>
    <row r="838" spans="1:67" x14ac:dyDescent="0.25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  <c r="AF838" s="65"/>
      <c r="AG838" s="65"/>
      <c r="AH838" s="65"/>
      <c r="AI838" s="65"/>
      <c r="AJ838" s="65"/>
      <c r="AK838" s="65"/>
      <c r="AL838" s="65"/>
      <c r="AM838" s="65"/>
      <c r="AN838" s="65"/>
      <c r="AO838" s="65"/>
      <c r="AP838" s="65"/>
      <c r="AQ838" s="65"/>
      <c r="AR838" s="65"/>
      <c r="AS838" s="65"/>
      <c r="AT838" s="65"/>
      <c r="AU838" s="65"/>
      <c r="AV838" s="65"/>
      <c r="AW838" s="65"/>
      <c r="AX838" s="65"/>
      <c r="AY838" s="65"/>
      <c r="AZ838" s="65"/>
      <c r="BA838" s="65"/>
      <c r="BB838" s="65"/>
      <c r="BC838" s="65"/>
      <c r="BD838" s="65"/>
      <c r="BE838" s="65"/>
      <c r="BF838" s="65"/>
      <c r="BG838" s="65"/>
      <c r="BH838" s="65"/>
      <c r="BI838" s="65"/>
      <c r="BJ838" s="65"/>
      <c r="BK838" s="65"/>
      <c r="BL838" s="65"/>
      <c r="BM838" s="65"/>
      <c r="BN838" s="65"/>
      <c r="BO838" s="65"/>
    </row>
    <row r="839" spans="1:67" x14ac:dyDescent="0.25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G839" s="65"/>
      <c r="AH839" s="65"/>
      <c r="AI839" s="65"/>
      <c r="AJ839" s="65"/>
      <c r="AK839" s="65"/>
      <c r="AL839" s="65"/>
      <c r="AM839" s="65"/>
      <c r="AN839" s="65"/>
      <c r="AO839" s="65"/>
      <c r="AP839" s="65"/>
      <c r="AQ839" s="65"/>
      <c r="AR839" s="65"/>
      <c r="AS839" s="65"/>
      <c r="AT839" s="65"/>
      <c r="AU839" s="65"/>
      <c r="AV839" s="65"/>
      <c r="AW839" s="65"/>
      <c r="AX839" s="65"/>
      <c r="AY839" s="65"/>
      <c r="AZ839" s="65"/>
      <c r="BA839" s="65"/>
      <c r="BB839" s="65"/>
      <c r="BC839" s="65"/>
      <c r="BD839" s="65"/>
      <c r="BE839" s="65"/>
      <c r="BF839" s="65"/>
      <c r="BG839" s="65"/>
      <c r="BH839" s="65"/>
      <c r="BI839" s="65"/>
      <c r="BJ839" s="65"/>
      <c r="BK839" s="65"/>
      <c r="BL839" s="65"/>
      <c r="BM839" s="65"/>
      <c r="BN839" s="65"/>
      <c r="BO839" s="65"/>
    </row>
    <row r="840" spans="1:67" x14ac:dyDescent="0.25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G840" s="65"/>
      <c r="AH840" s="65"/>
      <c r="AI840" s="65"/>
      <c r="AJ840" s="65"/>
      <c r="AK840" s="65"/>
      <c r="AL840" s="65"/>
      <c r="AM840" s="65"/>
      <c r="AN840" s="65"/>
      <c r="AO840" s="65"/>
      <c r="AP840" s="65"/>
      <c r="AQ840" s="65"/>
      <c r="AR840" s="65"/>
      <c r="AS840" s="65"/>
      <c r="AT840" s="65"/>
      <c r="AU840" s="65"/>
      <c r="AV840" s="65"/>
      <c r="AW840" s="65"/>
      <c r="AX840" s="65"/>
      <c r="AY840" s="65"/>
      <c r="AZ840" s="65"/>
      <c r="BA840" s="65"/>
      <c r="BB840" s="65"/>
      <c r="BC840" s="65"/>
      <c r="BD840" s="65"/>
      <c r="BE840" s="65"/>
      <c r="BF840" s="65"/>
      <c r="BG840" s="65"/>
      <c r="BH840" s="65"/>
      <c r="BI840" s="65"/>
      <c r="BJ840" s="65"/>
      <c r="BK840" s="65"/>
      <c r="BL840" s="65"/>
      <c r="BM840" s="65"/>
      <c r="BN840" s="65"/>
      <c r="BO840" s="65"/>
    </row>
    <row r="841" spans="1:67" x14ac:dyDescent="0.25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  <c r="AF841" s="65"/>
      <c r="AG841" s="65"/>
      <c r="AH841" s="65"/>
      <c r="AI841" s="65"/>
      <c r="AJ841" s="65"/>
      <c r="AK841" s="65"/>
      <c r="AL841" s="65"/>
      <c r="AM841" s="65"/>
      <c r="AN841" s="65"/>
      <c r="AO841" s="65"/>
      <c r="AP841" s="65"/>
      <c r="AQ841" s="65"/>
      <c r="AR841" s="65"/>
      <c r="AS841" s="65"/>
      <c r="AT841" s="65"/>
      <c r="AU841" s="65"/>
      <c r="AV841" s="65"/>
      <c r="AW841" s="65"/>
      <c r="AX841" s="65"/>
      <c r="AY841" s="65"/>
      <c r="AZ841" s="65"/>
      <c r="BA841" s="65"/>
      <c r="BB841" s="65"/>
      <c r="BC841" s="65"/>
      <c r="BD841" s="65"/>
      <c r="BE841" s="65"/>
      <c r="BF841" s="65"/>
      <c r="BG841" s="65"/>
      <c r="BH841" s="65"/>
      <c r="BI841" s="65"/>
      <c r="BJ841" s="65"/>
      <c r="BK841" s="65"/>
      <c r="BL841" s="65"/>
      <c r="BM841" s="65"/>
      <c r="BN841" s="65"/>
      <c r="BO841" s="65"/>
    </row>
    <row r="842" spans="1:67" x14ac:dyDescent="0.25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  <c r="AF842" s="65"/>
      <c r="AG842" s="65"/>
      <c r="AH842" s="65"/>
      <c r="AI842" s="65"/>
      <c r="AJ842" s="65"/>
      <c r="AK842" s="65"/>
      <c r="AL842" s="65"/>
      <c r="AM842" s="65"/>
      <c r="AN842" s="65"/>
      <c r="AO842" s="65"/>
      <c r="AP842" s="65"/>
      <c r="AQ842" s="65"/>
      <c r="AR842" s="65"/>
      <c r="AS842" s="65"/>
      <c r="AT842" s="65"/>
      <c r="AU842" s="65"/>
      <c r="AV842" s="65"/>
      <c r="AW842" s="65"/>
      <c r="AX842" s="65"/>
      <c r="AY842" s="65"/>
      <c r="AZ842" s="65"/>
      <c r="BA842" s="65"/>
      <c r="BB842" s="65"/>
      <c r="BC842" s="65"/>
      <c r="BD842" s="65"/>
      <c r="BE842" s="65"/>
      <c r="BF842" s="65"/>
      <c r="BG842" s="65"/>
      <c r="BH842" s="65"/>
      <c r="BI842" s="65"/>
      <c r="BJ842" s="65"/>
      <c r="BK842" s="65"/>
      <c r="BL842" s="65"/>
      <c r="BM842" s="65"/>
      <c r="BN842" s="65"/>
      <c r="BO842" s="65"/>
    </row>
  </sheetData>
  <sheetProtection algorithmName="SHA-512" hashValue="KaS5Nk7zvgaCGkmOpLoC1z5kcmD9wrmSBmphcDXkdD1kRm4bUYPUToV2VyEQL9gN4Oan4qzjrAynGNPseNuNRw==" saltValue="R5u9bb8QUXG+oFTT3dtQnA==" spinCount="100000" sheet="1" objects="1" scenarios="1"/>
  <mergeCells count="35">
    <mergeCell ref="A1:B1"/>
    <mergeCell ref="C1:L3"/>
    <mergeCell ref="A5:B5"/>
    <mergeCell ref="C5:K5"/>
    <mergeCell ref="F21:J21"/>
    <mergeCell ref="F10:J10"/>
    <mergeCell ref="F11:J11"/>
    <mergeCell ref="F12:J12"/>
    <mergeCell ref="F13:J13"/>
    <mergeCell ref="F14:J14"/>
    <mergeCell ref="F15:J15"/>
    <mergeCell ref="F7:J9"/>
    <mergeCell ref="A7:A9"/>
    <mergeCell ref="F16:J16"/>
    <mergeCell ref="F31:J31"/>
    <mergeCell ref="F32:J32"/>
    <mergeCell ref="F33:J33"/>
    <mergeCell ref="F34:J34"/>
    <mergeCell ref="F35:J35"/>
    <mergeCell ref="F38:J38"/>
    <mergeCell ref="F39:J39"/>
    <mergeCell ref="G40:O42"/>
    <mergeCell ref="A43:BO842"/>
    <mergeCell ref="F17:J17"/>
    <mergeCell ref="F18:J18"/>
    <mergeCell ref="F19:J19"/>
    <mergeCell ref="F20:J20"/>
    <mergeCell ref="F37:J37"/>
    <mergeCell ref="F30:J30"/>
    <mergeCell ref="F22:J22"/>
    <mergeCell ref="F23:J23"/>
    <mergeCell ref="F24:J24"/>
    <mergeCell ref="F25:J26"/>
    <mergeCell ref="F27:J27"/>
    <mergeCell ref="F29:J29"/>
  </mergeCells>
  <conditionalFormatting sqref="B42:E42">
    <cfRule type="cellIs" dxfId="5" priority="2" operator="equal">
      <formula>"Ja"</formula>
    </cfRule>
    <cfRule type="cellIs" dxfId="4" priority="3" operator="equal">
      <formula>"Nej"</formula>
    </cfRule>
  </conditionalFormatting>
  <conditionalFormatting sqref="B39:D39">
    <cfRule type="cellIs" dxfId="3" priority="4" operator="lessThan">
      <formula>C3</formula>
    </cfRule>
  </conditionalFormatting>
  <conditionalFormatting sqref="B42:E42">
    <cfRule type="iconSet" priority="42">
      <iconSet>
        <cfvo type="percent" val="0"/>
        <cfvo type="percent" val="33"/>
        <cfvo type="percent" val="67"/>
      </iconSet>
    </cfRule>
  </conditionalFormatting>
  <conditionalFormatting sqref="E38:E39">
    <cfRule type="cellIs" dxfId="2" priority="44" operator="lessThan">
      <formula>#REF!</formula>
    </cfRule>
  </conditionalFormatting>
  <conditionalFormatting sqref="B38:D38">
    <cfRule type="cellIs" dxfId="1" priority="45" operator="lessThan">
      <formula>C1</formula>
    </cfRule>
  </conditionalFormatting>
  <dataValidations count="1">
    <dataValidation type="decimal" allowBlank="1" showInputMessage="1" showErrorMessage="1" sqref="B3:B4" xr:uid="{C94A6448-C61F-4EB2-9F2D-7659D7790D1F}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3707ACC-B219-40E5-B1AA-3B1ECE7D1D23}">
            <xm:f>NOT(ISERROR(SEARCH("Nej",B42)))</xm:f>
            <xm:f>"Nej"</xm:f>
            <x14:dxf>
              <font>
                <color rgb="FF9C0006"/>
              </font>
            </x14:dxf>
          </x14:cfRule>
          <xm:sqref>B42:E42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4927D-E532-45CB-A166-02D2B2009DB2}">
  <dimension ref="A1:BO71"/>
  <sheetViews>
    <sheetView showGridLines="0" zoomScale="50" zoomScaleNormal="50" workbookViewId="0">
      <selection activeCell="H1" sqref="H1"/>
    </sheetView>
  </sheetViews>
  <sheetFormatPr defaultColWidth="9.140625" defaultRowHeight="15" x14ac:dyDescent="0.25"/>
  <cols>
    <col min="1" max="1" width="90.28515625" style="52" bestFit="1" customWidth="1"/>
    <col min="2" max="2" width="37.85546875" customWidth="1"/>
    <col min="3" max="7" width="20.7109375" customWidth="1"/>
    <col min="8" max="8" width="131.7109375" customWidth="1"/>
    <col min="9" max="10" width="20.7109375" customWidth="1"/>
    <col min="11" max="11" width="17.28515625" customWidth="1"/>
    <col min="12" max="12" width="202.140625" customWidth="1"/>
  </cols>
  <sheetData>
    <row r="1" spans="1:12" ht="155.25" customHeight="1" thickBot="1" x14ac:dyDescent="0.35">
      <c r="A1" s="90" t="s">
        <v>29</v>
      </c>
      <c r="B1" s="86" t="s">
        <v>77</v>
      </c>
      <c r="C1" s="87"/>
      <c r="D1" s="87"/>
      <c r="E1" s="87"/>
      <c r="F1" s="87"/>
      <c r="G1" s="88"/>
      <c r="H1" s="38"/>
      <c r="I1" s="38"/>
      <c r="J1" s="38"/>
      <c r="K1" s="84"/>
      <c r="L1" s="84"/>
    </row>
    <row r="2" spans="1:12" ht="31.5" customHeight="1" x14ac:dyDescent="0.25">
      <c r="A2" s="90"/>
      <c r="B2" s="71"/>
      <c r="C2" s="89" t="s">
        <v>4</v>
      </c>
      <c r="D2" s="39" t="str">
        <f>'Budget og regnskab'!B8</f>
        <v>Periode 1</v>
      </c>
      <c r="E2" s="39" t="str">
        <f>'Budget og regnskab'!C8</f>
        <v>Periode 2</v>
      </c>
      <c r="F2" s="39" t="str">
        <f>'Budget og regnskab'!D8</f>
        <v>Periode 3</v>
      </c>
      <c r="G2" s="39" t="str">
        <f>'Budget og regnskab'!E8</f>
        <v>Periode 4</v>
      </c>
      <c r="H2" s="71" t="s">
        <v>30</v>
      </c>
    </row>
    <row r="3" spans="1:12" ht="15.75" x14ac:dyDescent="0.25">
      <c r="A3" s="90"/>
      <c r="B3" s="71"/>
      <c r="C3" s="89"/>
      <c r="D3" s="2">
        <f>'Budget og regnskab'!B9</f>
        <v>44652</v>
      </c>
      <c r="E3" s="2">
        <f>'Budget og regnskab'!C9</f>
        <v>45017</v>
      </c>
      <c r="F3" s="2">
        <f>'Budget og regnskab'!D9</f>
        <v>45383</v>
      </c>
      <c r="G3" s="2">
        <f>'Budget og regnskab'!E9</f>
        <v>45748</v>
      </c>
      <c r="H3" s="71"/>
    </row>
    <row r="4" spans="1:12" ht="15.75" x14ac:dyDescent="0.25">
      <c r="A4" s="90"/>
      <c r="B4" s="71"/>
      <c r="C4" s="89"/>
      <c r="D4" s="2">
        <f>'Budget og regnskab'!B10</f>
        <v>45016</v>
      </c>
      <c r="E4" s="2">
        <f>'Budget og regnskab'!C10</f>
        <v>45382</v>
      </c>
      <c r="F4" s="2">
        <f>'Budget og regnskab'!D10</f>
        <v>45747</v>
      </c>
      <c r="G4" s="2">
        <f>'Budget og regnskab'!E10</f>
        <v>46023</v>
      </c>
      <c r="H4" s="71"/>
    </row>
    <row r="5" spans="1:12" ht="15.75" x14ac:dyDescent="0.25">
      <c r="A5" s="43" t="s">
        <v>57</v>
      </c>
      <c r="B5" s="9"/>
      <c r="C5" s="10" t="s">
        <v>6</v>
      </c>
      <c r="D5" s="10" t="s">
        <v>6</v>
      </c>
      <c r="E5" s="10"/>
      <c r="F5" s="10" t="s">
        <v>6</v>
      </c>
      <c r="G5" s="10" t="s">
        <v>6</v>
      </c>
      <c r="H5" s="11"/>
    </row>
    <row r="6" spans="1:12" x14ac:dyDescent="0.25">
      <c r="A6" s="44" t="s">
        <v>7</v>
      </c>
      <c r="B6" s="12" t="s">
        <v>31</v>
      </c>
      <c r="C6" s="13"/>
      <c r="D6" s="13"/>
      <c r="E6" s="13"/>
      <c r="F6" s="13"/>
      <c r="G6" s="13"/>
      <c r="H6" s="14"/>
    </row>
    <row r="7" spans="1:12" x14ac:dyDescent="0.25">
      <c r="A7" s="45" t="s">
        <v>8</v>
      </c>
      <c r="B7" s="15"/>
      <c r="D7" s="16"/>
      <c r="F7" s="16"/>
      <c r="G7" s="16"/>
      <c r="H7" s="46"/>
    </row>
    <row r="8" spans="1:12" x14ac:dyDescent="0.25">
      <c r="A8" s="47"/>
      <c r="B8" s="48" t="s">
        <v>32</v>
      </c>
      <c r="C8" s="16">
        <f>G8</f>
        <v>0</v>
      </c>
      <c r="D8" s="17">
        <v>0</v>
      </c>
      <c r="E8" s="17">
        <v>0</v>
      </c>
      <c r="F8" s="17">
        <v>0</v>
      </c>
      <c r="G8" s="17">
        <v>0</v>
      </c>
      <c r="H8" s="18"/>
    </row>
    <row r="9" spans="1:12" x14ac:dyDescent="0.25">
      <c r="A9" s="47"/>
      <c r="B9" s="48" t="s">
        <v>32</v>
      </c>
      <c r="C9" s="16">
        <f t="shared" ref="C9:C11" si="0">G9</f>
        <v>0</v>
      </c>
      <c r="D9" s="17">
        <v>0</v>
      </c>
      <c r="E9" s="17">
        <v>0</v>
      </c>
      <c r="F9" s="17">
        <v>0</v>
      </c>
      <c r="G9" s="17">
        <v>0</v>
      </c>
      <c r="H9" s="18"/>
    </row>
    <row r="10" spans="1:12" x14ac:dyDescent="0.25">
      <c r="A10" s="47"/>
      <c r="B10" s="48" t="s">
        <v>32</v>
      </c>
      <c r="C10" s="16">
        <f t="shared" si="0"/>
        <v>0</v>
      </c>
      <c r="D10" s="17">
        <v>0</v>
      </c>
      <c r="E10" s="17">
        <v>0</v>
      </c>
      <c r="F10" s="17">
        <v>0</v>
      </c>
      <c r="G10" s="17">
        <v>0</v>
      </c>
      <c r="H10" s="18"/>
    </row>
    <row r="11" spans="1:12" x14ac:dyDescent="0.25">
      <c r="A11" s="47"/>
      <c r="B11" s="48" t="s">
        <v>32</v>
      </c>
      <c r="C11" s="16">
        <f t="shared" si="0"/>
        <v>0</v>
      </c>
      <c r="D11" s="17">
        <v>0</v>
      </c>
      <c r="E11" s="17">
        <v>0</v>
      </c>
      <c r="F11" s="17">
        <v>0</v>
      </c>
      <c r="G11" s="17">
        <v>0</v>
      </c>
      <c r="H11" s="18"/>
    </row>
    <row r="12" spans="1:12" x14ac:dyDescent="0.25">
      <c r="A12" s="47" t="s">
        <v>33</v>
      </c>
      <c r="B12" s="15"/>
      <c r="C12" s="16">
        <f>SUM(C8:C11)</f>
        <v>0</v>
      </c>
      <c r="D12" s="16">
        <f t="shared" ref="D12:G12" si="1">SUM(D8:D11)</f>
        <v>0</v>
      </c>
      <c r="E12">
        <f t="shared" si="1"/>
        <v>0</v>
      </c>
      <c r="F12" s="16">
        <f t="shared" si="1"/>
        <v>0</v>
      </c>
      <c r="G12" s="16">
        <f t="shared" si="1"/>
        <v>0</v>
      </c>
      <c r="H12" s="22"/>
    </row>
    <row r="13" spans="1:12" x14ac:dyDescent="0.25">
      <c r="A13" s="45" t="s">
        <v>9</v>
      </c>
      <c r="B13" s="15"/>
      <c r="D13" s="16"/>
      <c r="F13" s="16"/>
      <c r="G13" s="16"/>
      <c r="H13" s="22"/>
    </row>
    <row r="14" spans="1:12" x14ac:dyDescent="0.25">
      <c r="A14" s="47"/>
      <c r="B14" s="48" t="s">
        <v>32</v>
      </c>
      <c r="C14" s="16">
        <f>G14</f>
        <v>0</v>
      </c>
      <c r="D14" s="17">
        <v>0</v>
      </c>
      <c r="E14" s="17">
        <v>0</v>
      </c>
      <c r="F14" s="17">
        <v>0</v>
      </c>
      <c r="G14" s="17">
        <v>0</v>
      </c>
      <c r="H14" s="18"/>
    </row>
    <row r="15" spans="1:12" x14ac:dyDescent="0.25">
      <c r="A15" s="47"/>
      <c r="B15" s="48" t="s">
        <v>32</v>
      </c>
      <c r="C15" s="16">
        <f>G15</f>
        <v>0</v>
      </c>
      <c r="D15" s="17">
        <v>0</v>
      </c>
      <c r="E15" s="17">
        <v>0</v>
      </c>
      <c r="F15" s="17">
        <v>0</v>
      </c>
      <c r="G15" s="17">
        <v>0</v>
      </c>
      <c r="H15" s="18"/>
    </row>
    <row r="16" spans="1:12" x14ac:dyDescent="0.25">
      <c r="A16" s="47"/>
      <c r="B16" s="48" t="s">
        <v>32</v>
      </c>
      <c r="C16" s="16">
        <f>G16</f>
        <v>0</v>
      </c>
      <c r="D16" s="17">
        <v>0</v>
      </c>
      <c r="E16" s="17">
        <v>0</v>
      </c>
      <c r="F16" s="17">
        <v>0</v>
      </c>
      <c r="G16" s="17">
        <v>0</v>
      </c>
      <c r="H16" s="18"/>
    </row>
    <row r="17" spans="1:8" x14ac:dyDescent="0.25">
      <c r="A17" s="47"/>
      <c r="B17" s="48" t="s">
        <v>32</v>
      </c>
      <c r="C17" s="16">
        <f>G17</f>
        <v>0</v>
      </c>
      <c r="D17" s="17">
        <v>0</v>
      </c>
      <c r="E17" s="17">
        <v>0</v>
      </c>
      <c r="F17" s="17">
        <v>0</v>
      </c>
      <c r="G17" s="17">
        <v>0</v>
      </c>
      <c r="H17" s="18"/>
    </row>
    <row r="18" spans="1:8" x14ac:dyDescent="0.25">
      <c r="A18" s="47" t="s">
        <v>34</v>
      </c>
      <c r="B18" s="15"/>
      <c r="C18" s="16">
        <f>G18</f>
        <v>0</v>
      </c>
      <c r="D18" s="16">
        <f t="shared" ref="D18:G18" si="2">SUM(D14:D17)</f>
        <v>0</v>
      </c>
      <c r="E18">
        <f t="shared" si="2"/>
        <v>0</v>
      </c>
      <c r="F18" s="16">
        <f t="shared" si="2"/>
        <v>0</v>
      </c>
      <c r="G18" s="16">
        <f t="shared" si="2"/>
        <v>0</v>
      </c>
      <c r="H18" s="22"/>
    </row>
    <row r="19" spans="1:8" x14ac:dyDescent="0.25">
      <c r="A19" s="45" t="s">
        <v>10</v>
      </c>
      <c r="B19" s="15"/>
      <c r="D19" s="16"/>
      <c r="F19" s="16"/>
      <c r="G19" s="16"/>
      <c r="H19" s="22"/>
    </row>
    <row r="20" spans="1:8" x14ac:dyDescent="0.25">
      <c r="A20" s="47"/>
      <c r="B20" s="48" t="s">
        <v>32</v>
      </c>
      <c r="C20" s="16">
        <f>G20</f>
        <v>0</v>
      </c>
      <c r="D20" s="17">
        <v>0</v>
      </c>
      <c r="E20" s="17">
        <v>0</v>
      </c>
      <c r="F20" s="17">
        <v>0</v>
      </c>
      <c r="G20" s="17">
        <v>0</v>
      </c>
      <c r="H20" s="18"/>
    </row>
    <row r="21" spans="1:8" x14ac:dyDescent="0.25">
      <c r="A21" s="47"/>
      <c r="B21" s="48" t="s">
        <v>32</v>
      </c>
      <c r="C21" s="16">
        <f>G21</f>
        <v>0</v>
      </c>
      <c r="D21" s="17">
        <v>0</v>
      </c>
      <c r="E21" s="17">
        <v>0</v>
      </c>
      <c r="F21" s="17">
        <v>0</v>
      </c>
      <c r="G21" s="17">
        <v>0</v>
      </c>
      <c r="H21" s="18"/>
    </row>
    <row r="22" spans="1:8" x14ac:dyDescent="0.25">
      <c r="A22" s="47"/>
      <c r="B22" s="48" t="s">
        <v>32</v>
      </c>
      <c r="C22" s="16">
        <f>G22</f>
        <v>0</v>
      </c>
      <c r="D22" s="17">
        <v>0</v>
      </c>
      <c r="E22" s="17">
        <v>0</v>
      </c>
      <c r="F22" s="17">
        <v>0</v>
      </c>
      <c r="G22" s="17">
        <v>0</v>
      </c>
      <c r="H22" s="18"/>
    </row>
    <row r="23" spans="1:8" x14ac:dyDescent="0.25">
      <c r="A23" s="47"/>
      <c r="B23" s="48" t="s">
        <v>32</v>
      </c>
      <c r="C23" s="16">
        <f>G23</f>
        <v>0</v>
      </c>
      <c r="D23" s="17">
        <v>0</v>
      </c>
      <c r="E23" s="17">
        <v>0</v>
      </c>
      <c r="F23" s="17">
        <v>0</v>
      </c>
      <c r="G23" s="17">
        <v>0</v>
      </c>
      <c r="H23" s="18"/>
    </row>
    <row r="24" spans="1:8" x14ac:dyDescent="0.25">
      <c r="A24" s="47" t="s">
        <v>35</v>
      </c>
      <c r="B24" s="15"/>
      <c r="C24" s="16">
        <f>G24</f>
        <v>0</v>
      </c>
      <c r="D24" s="16">
        <f t="shared" ref="D24:G24" si="3">SUM(D20:D23)</f>
        <v>0</v>
      </c>
      <c r="E24">
        <f t="shared" si="3"/>
        <v>0</v>
      </c>
      <c r="F24" s="16">
        <f t="shared" si="3"/>
        <v>0</v>
      </c>
      <c r="G24" s="16">
        <f t="shared" si="3"/>
        <v>0</v>
      </c>
      <c r="H24" s="22"/>
    </row>
    <row r="25" spans="1:8" x14ac:dyDescent="0.25">
      <c r="A25" s="45" t="s">
        <v>49</v>
      </c>
      <c r="B25" s="15"/>
      <c r="D25" s="16"/>
      <c r="F25" s="16"/>
      <c r="G25" s="16"/>
      <c r="H25" s="22"/>
    </row>
    <row r="26" spans="1:8" x14ac:dyDescent="0.25">
      <c r="A26" s="47"/>
      <c r="B26" s="48" t="s">
        <v>32</v>
      </c>
      <c r="C26" s="16">
        <f>G26</f>
        <v>0</v>
      </c>
      <c r="D26" s="17">
        <v>0</v>
      </c>
      <c r="E26" s="17">
        <v>0</v>
      </c>
      <c r="F26" s="17">
        <v>0</v>
      </c>
      <c r="G26" s="17">
        <v>0</v>
      </c>
      <c r="H26" s="18"/>
    </row>
    <row r="27" spans="1:8" x14ac:dyDescent="0.25">
      <c r="A27" s="47"/>
      <c r="B27" s="48" t="s">
        <v>32</v>
      </c>
      <c r="C27" s="16">
        <f>G27</f>
        <v>0</v>
      </c>
      <c r="D27" s="17">
        <v>0</v>
      </c>
      <c r="E27" s="17">
        <v>0</v>
      </c>
      <c r="F27" s="17">
        <v>0</v>
      </c>
      <c r="G27" s="17">
        <v>0</v>
      </c>
      <c r="H27" s="18"/>
    </row>
    <row r="28" spans="1:8" x14ac:dyDescent="0.25">
      <c r="A28" s="47"/>
      <c r="B28" s="48" t="s">
        <v>32</v>
      </c>
      <c r="C28" s="16">
        <f>G28</f>
        <v>0</v>
      </c>
      <c r="D28" s="17">
        <v>0</v>
      </c>
      <c r="E28" s="17">
        <v>0</v>
      </c>
      <c r="F28" s="17">
        <v>0</v>
      </c>
      <c r="G28" s="17">
        <v>0</v>
      </c>
      <c r="H28" s="18"/>
    </row>
    <row r="29" spans="1:8" x14ac:dyDescent="0.25">
      <c r="A29" s="47"/>
      <c r="B29" s="48" t="s">
        <v>32</v>
      </c>
      <c r="C29" s="16">
        <f>G29</f>
        <v>0</v>
      </c>
      <c r="D29" s="17">
        <v>0</v>
      </c>
      <c r="E29" s="17">
        <v>0</v>
      </c>
      <c r="F29" s="17">
        <v>0</v>
      </c>
      <c r="G29" s="17">
        <v>0</v>
      </c>
      <c r="H29" s="18"/>
    </row>
    <row r="30" spans="1:8" x14ac:dyDescent="0.25">
      <c r="A30" s="47" t="s">
        <v>58</v>
      </c>
      <c r="B30" s="15"/>
      <c r="C30" s="16">
        <f t="shared" ref="C30:G30" si="4">SUM(C26:C29)</f>
        <v>0</v>
      </c>
      <c r="D30" s="16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22"/>
    </row>
    <row r="31" spans="1:8" x14ac:dyDescent="0.25">
      <c r="A31" s="45" t="s">
        <v>11</v>
      </c>
      <c r="B31" s="15"/>
      <c r="C31" s="16"/>
      <c r="D31" s="16"/>
      <c r="F31" s="16"/>
      <c r="G31" s="16"/>
      <c r="H31" s="22"/>
    </row>
    <row r="32" spans="1:8" x14ac:dyDescent="0.25">
      <c r="A32" s="45"/>
      <c r="B32" s="48" t="s">
        <v>32</v>
      </c>
      <c r="C32" s="16">
        <f>G32</f>
        <v>0</v>
      </c>
      <c r="D32" s="17">
        <v>0</v>
      </c>
      <c r="E32" s="17">
        <v>0</v>
      </c>
      <c r="F32" s="17">
        <v>0</v>
      </c>
      <c r="G32" s="17">
        <v>0</v>
      </c>
      <c r="H32" s="18"/>
    </row>
    <row r="33" spans="1:67" x14ac:dyDescent="0.25">
      <c r="A33" s="45"/>
      <c r="B33" s="48" t="s">
        <v>32</v>
      </c>
      <c r="C33" s="16">
        <f>G33</f>
        <v>0</v>
      </c>
      <c r="D33" s="17">
        <v>0</v>
      </c>
      <c r="E33" s="17">
        <v>0</v>
      </c>
      <c r="F33" s="17">
        <v>0</v>
      </c>
      <c r="G33" s="17">
        <v>0</v>
      </c>
      <c r="H33" s="18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</row>
    <row r="34" spans="1:67" s="51" customFormat="1" x14ac:dyDescent="0.25">
      <c r="A34" s="50" t="s">
        <v>36</v>
      </c>
      <c r="B34" s="15"/>
      <c r="C34" s="16">
        <f t="shared" ref="C34:G34" si="5">SUM(C32:C33)</f>
        <v>0</v>
      </c>
      <c r="D34" s="16">
        <f t="shared" si="5"/>
        <v>0</v>
      </c>
      <c r="E34" s="16">
        <f t="shared" si="5"/>
        <v>0</v>
      </c>
      <c r="F34" s="16">
        <f t="shared" si="5"/>
        <v>0</v>
      </c>
      <c r="G34" s="16">
        <f t="shared" si="5"/>
        <v>0</v>
      </c>
      <c r="H34" s="22"/>
      <c r="I34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</row>
    <row r="35" spans="1:67" x14ac:dyDescent="0.25">
      <c r="A35" s="45" t="s">
        <v>12</v>
      </c>
      <c r="B35" s="15"/>
      <c r="C35" s="16"/>
      <c r="D35" s="16"/>
      <c r="F35" s="16"/>
      <c r="G35" s="16"/>
      <c r="H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</row>
    <row r="36" spans="1:67" x14ac:dyDescent="0.25">
      <c r="A36" s="45"/>
      <c r="B36" s="48" t="s">
        <v>32</v>
      </c>
      <c r="C36" s="16">
        <v>0</v>
      </c>
      <c r="D36" s="17">
        <v>0</v>
      </c>
      <c r="E36" s="17">
        <v>0</v>
      </c>
      <c r="F36" s="17">
        <v>0</v>
      </c>
      <c r="G36" s="17">
        <v>0</v>
      </c>
      <c r="H36" s="18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</row>
    <row r="37" spans="1:67" x14ac:dyDescent="0.25">
      <c r="A37" s="45"/>
      <c r="B37" s="48" t="s">
        <v>32</v>
      </c>
      <c r="C37" s="16">
        <v>0</v>
      </c>
      <c r="D37" s="17">
        <v>0</v>
      </c>
      <c r="E37" s="17">
        <v>0</v>
      </c>
      <c r="F37" s="17">
        <v>0</v>
      </c>
      <c r="G37" s="17">
        <v>0</v>
      </c>
      <c r="H37" s="18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</row>
    <row r="38" spans="1:67" s="51" customFormat="1" x14ac:dyDescent="0.25">
      <c r="A38" s="50" t="s">
        <v>37</v>
      </c>
      <c r="B38" s="15"/>
      <c r="C38" s="16">
        <f>SUM(C36:C37)</f>
        <v>0</v>
      </c>
      <c r="D38" s="16">
        <f t="shared" ref="D38:G38" si="6">SUM(D36:D37)</f>
        <v>0</v>
      </c>
      <c r="E38" s="16">
        <f t="shared" si="6"/>
        <v>0</v>
      </c>
      <c r="F38" s="16">
        <f t="shared" si="6"/>
        <v>0</v>
      </c>
      <c r="G38" s="16">
        <f t="shared" si="6"/>
        <v>0</v>
      </c>
      <c r="H38"/>
      <c r="I38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</row>
    <row r="39" spans="1:67" x14ac:dyDescent="0.25">
      <c r="A39" s="45" t="s">
        <v>50</v>
      </c>
      <c r="B39" s="15"/>
      <c r="C39" s="16"/>
      <c r="D39" s="16"/>
      <c r="F39" s="16"/>
      <c r="G39" s="16"/>
    </row>
    <row r="40" spans="1:67" x14ac:dyDescent="0.25">
      <c r="A40" s="45"/>
      <c r="B40" s="48" t="s">
        <v>32</v>
      </c>
      <c r="C40" s="16">
        <v>0</v>
      </c>
      <c r="D40" s="17">
        <v>0</v>
      </c>
      <c r="E40" s="17">
        <v>0</v>
      </c>
      <c r="F40" s="17">
        <v>0</v>
      </c>
      <c r="G40" s="17">
        <v>0</v>
      </c>
      <c r="H40" s="18"/>
    </row>
    <row r="41" spans="1:67" x14ac:dyDescent="0.25">
      <c r="A41" s="45"/>
      <c r="B41" s="48" t="s">
        <v>32</v>
      </c>
      <c r="C41" s="16">
        <v>0</v>
      </c>
      <c r="D41" s="17">
        <v>0</v>
      </c>
      <c r="E41" s="17">
        <v>0</v>
      </c>
      <c r="F41" s="17">
        <v>0</v>
      </c>
      <c r="G41" s="17">
        <v>0</v>
      </c>
      <c r="H41" s="18"/>
    </row>
    <row r="42" spans="1:67" x14ac:dyDescent="0.25">
      <c r="A42" s="50" t="s">
        <v>59</v>
      </c>
      <c r="B42" s="15"/>
      <c r="C42" s="16">
        <f>SUM(C40:C41)</f>
        <v>0</v>
      </c>
      <c r="D42" s="16">
        <f t="shared" ref="D42:G42" si="7">SUM(D40:D41)</f>
        <v>0</v>
      </c>
      <c r="E42" s="16">
        <f t="shared" si="7"/>
        <v>0</v>
      </c>
      <c r="F42" s="16">
        <f t="shared" si="7"/>
        <v>0</v>
      </c>
      <c r="G42" s="16">
        <f t="shared" si="7"/>
        <v>0</v>
      </c>
    </row>
    <row r="43" spans="1:67" x14ac:dyDescent="0.25">
      <c r="A43" s="45" t="s">
        <v>51</v>
      </c>
      <c r="B43" s="15"/>
      <c r="C43" s="16"/>
      <c r="D43" s="16"/>
      <c r="F43" s="16"/>
      <c r="G43" s="16"/>
    </row>
    <row r="44" spans="1:67" x14ac:dyDescent="0.25">
      <c r="A44" s="45"/>
      <c r="B44" s="48" t="s">
        <v>32</v>
      </c>
      <c r="C44" s="16">
        <v>0</v>
      </c>
      <c r="D44" s="17">
        <v>0</v>
      </c>
      <c r="E44" s="17">
        <v>0</v>
      </c>
      <c r="F44" s="17">
        <v>0</v>
      </c>
      <c r="G44" s="17">
        <v>0</v>
      </c>
      <c r="H44" s="18"/>
    </row>
    <row r="45" spans="1:67" x14ac:dyDescent="0.25">
      <c r="A45" s="45"/>
      <c r="B45" s="48" t="s">
        <v>32</v>
      </c>
      <c r="C45" s="16">
        <v>0</v>
      </c>
      <c r="D45" s="17">
        <v>0</v>
      </c>
      <c r="E45" s="17">
        <v>0</v>
      </c>
      <c r="F45" s="17">
        <v>0</v>
      </c>
      <c r="G45" s="17">
        <v>0</v>
      </c>
      <c r="H45" s="18"/>
    </row>
    <row r="46" spans="1:67" x14ac:dyDescent="0.25">
      <c r="A46" s="50" t="s">
        <v>60</v>
      </c>
      <c r="B46" s="15"/>
      <c r="C46" s="16">
        <f>SUM(C44:C45)</f>
        <v>0</v>
      </c>
      <c r="D46" s="16">
        <f t="shared" ref="D46:G46" si="8">SUM(D44:D45)</f>
        <v>0</v>
      </c>
      <c r="E46" s="16">
        <f t="shared" si="8"/>
        <v>0</v>
      </c>
      <c r="F46" s="16">
        <f t="shared" si="8"/>
        <v>0</v>
      </c>
      <c r="G46" s="16">
        <f t="shared" si="8"/>
        <v>0</v>
      </c>
    </row>
    <row r="47" spans="1:67" x14ac:dyDescent="0.25">
      <c r="A47" s="45" t="s">
        <v>52</v>
      </c>
      <c r="B47" s="15"/>
      <c r="C47" s="16"/>
      <c r="D47" s="16"/>
      <c r="F47" s="16"/>
      <c r="G47" s="16"/>
    </row>
    <row r="48" spans="1:67" x14ac:dyDescent="0.25">
      <c r="A48" s="45"/>
      <c r="B48" s="48" t="s">
        <v>32</v>
      </c>
      <c r="C48" s="16">
        <v>0</v>
      </c>
      <c r="D48" s="17">
        <v>0</v>
      </c>
      <c r="E48" s="17">
        <v>0</v>
      </c>
      <c r="F48" s="17">
        <v>0</v>
      </c>
      <c r="G48" s="17">
        <v>0</v>
      </c>
      <c r="H48" s="18"/>
    </row>
    <row r="49" spans="1:8" x14ac:dyDescent="0.25">
      <c r="A49" s="45"/>
      <c r="B49" s="48" t="s">
        <v>32</v>
      </c>
      <c r="C49" s="16">
        <v>0</v>
      </c>
      <c r="D49" s="17">
        <v>0</v>
      </c>
      <c r="E49" s="17">
        <v>0</v>
      </c>
      <c r="F49" s="17">
        <v>0</v>
      </c>
      <c r="G49" s="17">
        <v>0</v>
      </c>
      <c r="H49" s="18"/>
    </row>
    <row r="50" spans="1:8" x14ac:dyDescent="0.25">
      <c r="A50" s="50" t="s">
        <v>61</v>
      </c>
      <c r="B50" s="15"/>
      <c r="C50" s="16">
        <f>SUM(C48:C49)</f>
        <v>0</v>
      </c>
      <c r="D50" s="16">
        <f t="shared" ref="D50:G50" si="9">SUM(D48:D49)</f>
        <v>0</v>
      </c>
      <c r="E50" s="16">
        <f t="shared" si="9"/>
        <v>0</v>
      </c>
      <c r="F50" s="16">
        <f t="shared" si="9"/>
        <v>0</v>
      </c>
      <c r="G50" s="16">
        <f t="shared" si="9"/>
        <v>0</v>
      </c>
    </row>
    <row r="51" spans="1:8" x14ac:dyDescent="0.25">
      <c r="A51" s="45" t="s">
        <v>53</v>
      </c>
      <c r="B51" s="15"/>
      <c r="C51" s="16"/>
      <c r="D51" s="16"/>
      <c r="F51" s="16"/>
      <c r="G51" s="16"/>
    </row>
    <row r="52" spans="1:8" x14ac:dyDescent="0.25">
      <c r="A52" s="45"/>
      <c r="B52" s="48" t="s">
        <v>32</v>
      </c>
      <c r="C52" s="16">
        <v>0</v>
      </c>
      <c r="D52" s="17">
        <v>0</v>
      </c>
      <c r="E52" s="17">
        <v>0</v>
      </c>
      <c r="F52" s="17">
        <v>0</v>
      </c>
      <c r="G52" s="17">
        <v>0</v>
      </c>
      <c r="H52" s="18"/>
    </row>
    <row r="53" spans="1:8" x14ac:dyDescent="0.25">
      <c r="A53" s="45"/>
      <c r="B53" s="48" t="s">
        <v>32</v>
      </c>
      <c r="C53" s="16">
        <v>0</v>
      </c>
      <c r="D53" s="17">
        <v>0</v>
      </c>
      <c r="E53" s="17">
        <v>0</v>
      </c>
      <c r="F53" s="17">
        <v>0</v>
      </c>
      <c r="G53" s="17">
        <v>0</v>
      </c>
      <c r="H53" s="18"/>
    </row>
    <row r="54" spans="1:8" x14ac:dyDescent="0.25">
      <c r="A54" s="50" t="s">
        <v>62</v>
      </c>
      <c r="B54" s="15"/>
      <c r="C54" s="16">
        <f>SUM(C52:C53)</f>
        <v>0</v>
      </c>
      <c r="D54" s="16">
        <f t="shared" ref="D54:G54" si="10">SUM(D52:D53)</f>
        <v>0</v>
      </c>
      <c r="E54" s="16">
        <f t="shared" si="10"/>
        <v>0</v>
      </c>
      <c r="F54" s="16">
        <f t="shared" si="10"/>
        <v>0</v>
      </c>
      <c r="G54" s="16">
        <f t="shared" si="10"/>
        <v>0</v>
      </c>
    </row>
    <row r="55" spans="1:8" x14ac:dyDescent="0.25">
      <c r="A55" s="45" t="s">
        <v>54</v>
      </c>
      <c r="B55" s="15"/>
      <c r="C55" s="16"/>
      <c r="D55" s="16"/>
      <c r="F55" s="16"/>
      <c r="G55" s="16"/>
      <c r="H55" s="22"/>
    </row>
    <row r="56" spans="1:8" x14ac:dyDescent="0.25">
      <c r="A56" s="45"/>
      <c r="B56" s="48" t="s">
        <v>32</v>
      </c>
      <c r="C56" s="16">
        <v>0</v>
      </c>
      <c r="D56" s="17">
        <v>0</v>
      </c>
      <c r="E56" s="17">
        <v>0</v>
      </c>
      <c r="F56" s="17">
        <v>0</v>
      </c>
      <c r="G56" s="17">
        <v>0</v>
      </c>
      <c r="H56" s="18"/>
    </row>
    <row r="57" spans="1:8" x14ac:dyDescent="0.25">
      <c r="A57" s="45"/>
      <c r="B57" s="48" t="s">
        <v>32</v>
      </c>
      <c r="C57" s="16">
        <v>0</v>
      </c>
      <c r="D57" s="17">
        <v>0</v>
      </c>
      <c r="E57" s="17">
        <v>0</v>
      </c>
      <c r="F57" s="17">
        <v>0</v>
      </c>
      <c r="G57" s="17">
        <v>0</v>
      </c>
      <c r="H57" s="18"/>
    </row>
    <row r="58" spans="1:8" x14ac:dyDescent="0.25">
      <c r="A58" s="50" t="s">
        <v>63</v>
      </c>
      <c r="B58" s="15"/>
      <c r="C58" s="16">
        <f>SUM(C56:C57)</f>
        <v>0</v>
      </c>
      <c r="D58" s="16">
        <f t="shared" ref="D58:G58" si="11">SUM(D56:D57)</f>
        <v>0</v>
      </c>
      <c r="E58" s="16">
        <f t="shared" si="11"/>
        <v>0</v>
      </c>
      <c r="F58" s="16">
        <f t="shared" si="11"/>
        <v>0</v>
      </c>
      <c r="G58" s="16">
        <f t="shared" si="11"/>
        <v>0</v>
      </c>
      <c r="H58" s="22"/>
    </row>
    <row r="59" spans="1:8" x14ac:dyDescent="0.25">
      <c r="A59" s="45" t="s">
        <v>55</v>
      </c>
      <c r="B59" s="15"/>
      <c r="C59" s="16"/>
      <c r="D59" s="16"/>
      <c r="F59" s="16"/>
      <c r="G59" s="16"/>
    </row>
    <row r="60" spans="1:8" x14ac:dyDescent="0.25">
      <c r="A60" s="45"/>
      <c r="B60" s="48" t="s">
        <v>32</v>
      </c>
      <c r="C60" s="16">
        <v>0</v>
      </c>
      <c r="D60" s="17">
        <v>0</v>
      </c>
      <c r="E60" s="17">
        <v>0</v>
      </c>
      <c r="F60" s="17">
        <v>0</v>
      </c>
      <c r="G60" s="17">
        <v>0</v>
      </c>
      <c r="H60" s="18"/>
    </row>
    <row r="61" spans="1:8" x14ac:dyDescent="0.25">
      <c r="A61" s="45"/>
      <c r="B61" s="48" t="s">
        <v>32</v>
      </c>
      <c r="C61" s="16">
        <v>0</v>
      </c>
      <c r="D61" s="17">
        <v>0</v>
      </c>
      <c r="E61" s="17">
        <v>0</v>
      </c>
      <c r="F61" s="17">
        <v>0</v>
      </c>
      <c r="G61" s="17">
        <v>0</v>
      </c>
      <c r="H61" s="18"/>
    </row>
    <row r="62" spans="1:8" x14ac:dyDescent="0.25">
      <c r="A62" s="50" t="s">
        <v>64</v>
      </c>
      <c r="B62" s="15"/>
      <c r="C62" s="16">
        <f>SUM(C60:C61)</f>
        <v>0</v>
      </c>
      <c r="D62" s="16">
        <f t="shared" ref="D62:G62" si="12">SUM(D60:D61)</f>
        <v>0</v>
      </c>
      <c r="E62" s="16">
        <f t="shared" si="12"/>
        <v>0</v>
      </c>
      <c r="F62" s="16">
        <f t="shared" si="12"/>
        <v>0</v>
      </c>
      <c r="G62" s="16">
        <f t="shared" si="12"/>
        <v>0</v>
      </c>
    </row>
    <row r="63" spans="1:8" x14ac:dyDescent="0.25">
      <c r="A63" s="45" t="s">
        <v>56</v>
      </c>
      <c r="B63" s="15"/>
      <c r="C63" s="16"/>
      <c r="D63" s="16"/>
      <c r="F63" s="16"/>
      <c r="G63" s="16"/>
    </row>
    <row r="64" spans="1:8" x14ac:dyDescent="0.25">
      <c r="A64" s="45"/>
      <c r="B64" s="48" t="s">
        <v>32</v>
      </c>
      <c r="C64" s="16">
        <v>0</v>
      </c>
      <c r="D64" s="17">
        <v>0</v>
      </c>
      <c r="E64" s="17">
        <v>0</v>
      </c>
      <c r="F64" s="17">
        <v>0</v>
      </c>
      <c r="G64" s="17">
        <v>0</v>
      </c>
      <c r="H64" s="18"/>
    </row>
    <row r="65" spans="1:8" x14ac:dyDescent="0.25">
      <c r="A65" s="45"/>
      <c r="B65" s="48" t="s">
        <v>32</v>
      </c>
      <c r="C65" s="16">
        <v>0</v>
      </c>
      <c r="D65" s="17">
        <v>0</v>
      </c>
      <c r="E65" s="17">
        <v>0</v>
      </c>
      <c r="F65" s="17">
        <v>0</v>
      </c>
      <c r="G65" s="17">
        <v>0</v>
      </c>
      <c r="H65" s="18"/>
    </row>
    <row r="66" spans="1:8" x14ac:dyDescent="0.25">
      <c r="A66" s="50" t="s">
        <v>65</v>
      </c>
      <c r="B66" s="15"/>
      <c r="C66" s="16">
        <f>SUM(C64:C65)</f>
        <v>0</v>
      </c>
      <c r="D66" s="16">
        <f t="shared" ref="D66:G66" si="13">SUM(D64:D65)</f>
        <v>0</v>
      </c>
      <c r="E66" s="16">
        <f t="shared" si="13"/>
        <v>0</v>
      </c>
      <c r="F66" s="16">
        <f t="shared" si="13"/>
        <v>0</v>
      </c>
      <c r="G66" s="16">
        <f t="shared" si="13"/>
        <v>0</v>
      </c>
    </row>
    <row r="67" spans="1:8" x14ac:dyDescent="0.25">
      <c r="A67" s="49" t="s">
        <v>66</v>
      </c>
      <c r="B67" s="15"/>
      <c r="C67" s="16">
        <v>0</v>
      </c>
      <c r="D67" s="16"/>
      <c r="F67" s="16"/>
      <c r="G67" s="16"/>
    </row>
    <row r="69" spans="1:8" x14ac:dyDescent="0.25">
      <c r="A69" s="45" t="s">
        <v>13</v>
      </c>
      <c r="B69" s="15"/>
      <c r="C69" s="16">
        <f>C12*0.44</f>
        <v>0</v>
      </c>
      <c r="D69" s="16">
        <f>D7*0.44</f>
        <v>0</v>
      </c>
      <c r="E69">
        <f>E7*0.44</f>
        <v>0</v>
      </c>
      <c r="F69" s="16">
        <f>F7*0.44</f>
        <v>0</v>
      </c>
      <c r="G69" s="16">
        <f>G7*0.44</f>
        <v>0</v>
      </c>
    </row>
    <row r="70" spans="1:8" x14ac:dyDescent="0.25">
      <c r="A70" s="45" t="s">
        <v>14</v>
      </c>
      <c r="B70" s="15"/>
      <c r="C70" s="16" t="e">
        <f>#REF!*0.44</f>
        <v>#REF!</v>
      </c>
      <c r="D70" s="16">
        <f t="shared" ref="D70:G70" si="14">D13*0.18</f>
        <v>0</v>
      </c>
      <c r="E70">
        <f t="shared" si="14"/>
        <v>0</v>
      </c>
      <c r="F70" s="16">
        <f t="shared" si="14"/>
        <v>0</v>
      </c>
      <c r="G70" s="16">
        <f t="shared" si="14"/>
        <v>0</v>
      </c>
    </row>
    <row r="71" spans="1:8" x14ac:dyDescent="0.25">
      <c r="A71" s="50" t="s">
        <v>15</v>
      </c>
      <c r="B71" s="21"/>
      <c r="C71" s="19" t="e">
        <f>SUM(C12+C18+C24+C30+C34+C38+C42+C46+C50+C54+C58+C62+C66+C69+C70)</f>
        <v>#REF!</v>
      </c>
      <c r="D71" s="19">
        <f>SUM(D12+D18+D24+D30+D34+D38+D42+D46+D50+D54+D58+D62+D66+D69+D70)</f>
        <v>0</v>
      </c>
      <c r="E71" s="19">
        <f>SUM(E12+E18+E24+E30+E34+E38+E42+E46+E50+E54+E58+E62+E66+E69+E70)</f>
        <v>0</v>
      </c>
      <c r="F71" s="19">
        <f>SUM(F12+F18+F24+F30+F34+F38+F42+F46+F50+F54+F58+F62+F66+F69+F70)</f>
        <v>0</v>
      </c>
      <c r="G71" s="19">
        <f>SUM(G12+G18+G24+G30+G34+G38+G42+G46+G50+G54+G58+G62+G66+G69+G70)</f>
        <v>0</v>
      </c>
    </row>
  </sheetData>
  <mergeCells count="6">
    <mergeCell ref="B1:G1"/>
    <mergeCell ref="K1:L1"/>
    <mergeCell ref="C2:C4"/>
    <mergeCell ref="H2:H4"/>
    <mergeCell ref="A1:A4"/>
    <mergeCell ref="B2:B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E24" sqref="E24"/>
    </sheetView>
  </sheetViews>
  <sheetFormatPr defaultRowHeight="15" x14ac:dyDescent="0.25"/>
  <sheetData>
    <row r="2" spans="2:2" x14ac:dyDescent="0.25">
      <c r="B2" t="s">
        <v>38</v>
      </c>
    </row>
    <row r="3" spans="2:2" x14ac:dyDescent="0.25">
      <c r="B3" t="s">
        <v>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9" ma:contentTypeDescription="Opret et nyt dokument." ma:contentTypeScope="" ma:versionID="781ecc64dff5eaadde98e3eb74b35522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4da235b99e495c66b9c261faae8094e7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EAEXP2DD475P-1149199250-4650384</_dlc_DocId>
    <_dlc_DocIdUrl xmlns="8f557624-d6a7-40e5-a06f-ebe44359847b">
      <Url>https://erstdk.sharepoint.com/teams/share/_layouts/15/DocIdRedir.aspx?ID=EAEXP2DD475P-1149199250-4650384</Url>
      <Description>EAEXP2DD475P-1149199250-4650384</Description>
    </_dlc_DocIdUrl>
  </documentManagement>
</p:properties>
</file>

<file path=customXml/itemProps1.xml><?xml version="1.0" encoding="utf-8"?>
<ds:datastoreItem xmlns:ds="http://schemas.openxmlformats.org/officeDocument/2006/customXml" ds:itemID="{E27EC17C-8FD0-4333-87B5-1CC4998ABB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61DD55-902A-420B-887F-15813B5CA0F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B1A393E-9BB4-4C91-8D5C-5E906E4CE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6B75116-8019-44A6-9C2A-348E993DB704}">
  <ds:schemaRefs>
    <ds:schemaRef ds:uri="http://www.w3.org/XML/1998/namespace"/>
    <ds:schemaRef ds:uri="ba3c0d19-9a85-4c97-b951-b8742efd782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sharepoint/v3"/>
    <ds:schemaRef ds:uri="8f557624-d6a7-40e5-a06f-ebe44359847b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Budget og regnskab</vt:lpstr>
      <vt:lpstr>Budgetændring</vt:lpstr>
      <vt:lpstr>Aktivitetsbudget</vt:lpstr>
      <vt:lpstr>Ark1</vt:lpstr>
      <vt:lpstr>Aktivitetsbudget!Udskriftsområde</vt:lpstr>
      <vt:lpstr>'Budget og regnskab'!Udskriftsområde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 - Økonomi og effekter</dc:title>
  <dc:subject/>
  <dc:creator>Apache POI</dc:creator>
  <cp:keywords/>
  <dc:description/>
  <cp:lastModifiedBy>Mette Diernæs Søndergaard</cp:lastModifiedBy>
  <cp:revision/>
  <dcterms:created xsi:type="dcterms:W3CDTF">2014-07-11T08:14:00Z</dcterms:created>
  <dcterms:modified xsi:type="dcterms:W3CDTF">2023-02-24T11:06:12Z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8911cc69-6d97-495f-94fd-193bcad0f1b1</vt:lpwstr>
  </property>
  <property fmtid="{D5CDD505-2E9C-101B-9397-08002B2CF9AE}" pid="4" name="_dlc_policyId">
    <vt:lpwstr>/teams/share/data</vt:lpwstr>
  </property>
  <property fmtid="{D5CDD505-2E9C-101B-9397-08002B2CF9AE}" pid="5" name="ItemRetentionFormula">
    <vt:lpwstr/>
  </property>
  <property fmtid="{D5CDD505-2E9C-101B-9397-08002B2CF9AE}" pid="6" name="MSIP_Label_6dce252c-76cf-4084-99a9-74584edd60b1_Enabled">
    <vt:lpwstr>False</vt:lpwstr>
  </property>
  <property fmtid="{D5CDD505-2E9C-101B-9397-08002B2CF9AE}" pid="7" name="MSIP_Label_6dce252c-76cf-4084-99a9-74584edd60b1_SiteId">
    <vt:lpwstr>cd721d13-3c75-4526-98ea-ceb8248ff3e5</vt:lpwstr>
  </property>
  <property fmtid="{D5CDD505-2E9C-101B-9397-08002B2CF9AE}" pid="8" name="MSIP_Label_6dce252c-76cf-4084-99a9-74584edd60b1_Owner">
    <vt:lpwstr>nikgam@erst.dk</vt:lpwstr>
  </property>
  <property fmtid="{D5CDD505-2E9C-101B-9397-08002B2CF9AE}" pid="9" name="MSIP_Label_6dce252c-76cf-4084-99a9-74584edd60b1_SetDate">
    <vt:lpwstr>2019-10-31T13:30:44.6623347Z</vt:lpwstr>
  </property>
  <property fmtid="{D5CDD505-2E9C-101B-9397-08002B2CF9AE}" pid="10" name="MSIP_Label_6dce252c-76cf-4084-99a9-74584edd60b1_Name">
    <vt:lpwstr>Generelt</vt:lpwstr>
  </property>
  <property fmtid="{D5CDD505-2E9C-101B-9397-08002B2CF9AE}" pid="11" name="MSIP_Label_6dce252c-76cf-4084-99a9-74584edd60b1_Application">
    <vt:lpwstr>Microsoft Azure Information Protection</vt:lpwstr>
  </property>
  <property fmtid="{D5CDD505-2E9C-101B-9397-08002B2CF9AE}" pid="12" name="MSIP_Label_6dce252c-76cf-4084-99a9-74584edd60b1_Extended_MSFT_Method">
    <vt:lpwstr>Manual</vt:lpwstr>
  </property>
</Properties>
</file>