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rstdk-my.sharepoint.com/personal/marnee_erst_dk/Documents/DEM- og TUR-projekter/"/>
    </mc:Choice>
  </mc:AlternateContent>
  <xr:revisionPtr revIDLastSave="53" documentId="8_{3D9E4341-F48B-43D9-BCEE-CF368CCE4840}" xr6:coauthVersionLast="47" xr6:coauthVersionMax="47" xr10:uidLastSave="{555218B3-08DD-4C0F-8AB3-B7A8F875E4F4}"/>
  <bookViews>
    <workbookView xWindow="-120" yWindow="-120" windowWidth="29040" windowHeight="17520" activeTab="1" xr2:uid="{00000000-000D-0000-FFFF-FFFF00000000}"/>
  </bookViews>
  <sheets>
    <sheet name="Budget og regnskab" sheetId="1" r:id="rId1"/>
    <sheet name="Output og Resultater" sheetId="6" r:id="rId2"/>
    <sheet name="Budgetændring" sheetId="5" r:id="rId3"/>
    <sheet name="Aktivitetsbudget" sheetId="4" r:id="rId4"/>
    <sheet name="Ark1" sheetId="2" state="hidden" r:id="rId5"/>
  </sheets>
  <definedNames>
    <definedName name="_xlnm.Print_Area" localSheetId="3">Aktivitetsbudget!$A$1:$M$48</definedName>
    <definedName name="_xlnm.Print_Area" localSheetId="0">'Budget og regnskab'!$A$34:$I$66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6" l="1"/>
  <c r="C16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E47" i="1" l="1"/>
  <c r="G47" i="1"/>
  <c r="I47" i="1"/>
  <c r="D46" i="1"/>
  <c r="F46" i="1" s="1"/>
  <c r="H46" i="1" s="1"/>
  <c r="J46" i="1" s="1"/>
  <c r="J47" i="1" s="1"/>
  <c r="D47" i="1" l="1"/>
  <c r="F47" i="1"/>
  <c r="H47" i="1"/>
  <c r="I49" i="1"/>
  <c r="G49" i="1"/>
  <c r="E49" i="1"/>
  <c r="D19" i="1"/>
  <c r="F19" i="1" s="1"/>
  <c r="H19" i="1" s="1"/>
  <c r="J19" i="1" s="1"/>
  <c r="I17" i="5"/>
  <c r="G17" i="5"/>
  <c r="E17" i="5"/>
  <c r="D16" i="5"/>
  <c r="F16" i="5" s="1"/>
  <c r="H16" i="5" s="1"/>
  <c r="J16" i="5" s="1"/>
  <c r="B16" i="5" s="1"/>
  <c r="B29" i="1"/>
  <c r="B28" i="1"/>
  <c r="B30" i="1" s="1"/>
  <c r="B25" i="1"/>
  <c r="B24" i="1"/>
  <c r="B12" i="1"/>
  <c r="B13" i="1"/>
  <c r="B14" i="1"/>
  <c r="B15" i="1"/>
  <c r="B16" i="1"/>
  <c r="B11" i="1"/>
  <c r="C26" i="1"/>
  <c r="I27" i="5"/>
  <c r="G27" i="5"/>
  <c r="E27" i="5"/>
  <c r="C27" i="5"/>
  <c r="D26" i="5"/>
  <c r="F26" i="5" s="1"/>
  <c r="H26" i="5" s="1"/>
  <c r="J26" i="5" s="1"/>
  <c r="B26" i="5" s="1"/>
  <c r="D25" i="5"/>
  <c r="I23" i="5"/>
  <c r="G23" i="5"/>
  <c r="E23" i="5"/>
  <c r="C23" i="5"/>
  <c r="D23" i="5" s="1"/>
  <c r="D21" i="5"/>
  <c r="F21" i="5" s="1"/>
  <c r="H21" i="5" s="1"/>
  <c r="J21" i="5" s="1"/>
  <c r="B21" i="5" s="1"/>
  <c r="D22" i="5"/>
  <c r="F22" i="5" s="1"/>
  <c r="H22" i="5" s="1"/>
  <c r="J22" i="5" s="1"/>
  <c r="B22" i="5" s="1"/>
  <c r="I15" i="5"/>
  <c r="G15" i="5"/>
  <c r="E15" i="5"/>
  <c r="C15" i="5"/>
  <c r="I14" i="5"/>
  <c r="G14" i="5"/>
  <c r="E14" i="5"/>
  <c r="C14" i="5"/>
  <c r="C17" i="5" s="1"/>
  <c r="D13" i="5"/>
  <c r="F13" i="5" s="1"/>
  <c r="H13" i="5" s="1"/>
  <c r="J13" i="5" s="1"/>
  <c r="B13" i="5" s="1"/>
  <c r="D12" i="5"/>
  <c r="F12" i="5" s="1"/>
  <c r="H12" i="5" s="1"/>
  <c r="J12" i="5" s="1"/>
  <c r="B12" i="5" s="1"/>
  <c r="D11" i="5"/>
  <c r="F11" i="5" s="1"/>
  <c r="H11" i="5" s="1"/>
  <c r="J11" i="5" s="1"/>
  <c r="B11" i="5" s="1"/>
  <c r="D10" i="5"/>
  <c r="F10" i="5" s="1"/>
  <c r="H10" i="5" s="1"/>
  <c r="J10" i="5" s="1"/>
  <c r="B10" i="5" s="1"/>
  <c r="D9" i="5"/>
  <c r="F9" i="5" s="1"/>
  <c r="F15" i="5" s="1"/>
  <c r="D8" i="5"/>
  <c r="F8" i="5" s="1"/>
  <c r="J5" i="5"/>
  <c r="L11" i="5" l="1"/>
  <c r="D17" i="5"/>
  <c r="E19" i="5"/>
  <c r="E28" i="5" s="1"/>
  <c r="E29" i="5" s="1"/>
  <c r="L26" i="5"/>
  <c r="L21" i="5"/>
  <c r="L22" i="5"/>
  <c r="L13" i="5"/>
  <c r="B19" i="1"/>
  <c r="L16" i="5" s="1"/>
  <c r="L10" i="5"/>
  <c r="L12" i="5"/>
  <c r="F23" i="5"/>
  <c r="H23" i="5" s="1"/>
  <c r="J23" i="5" s="1"/>
  <c r="B23" i="5" s="1"/>
  <c r="G19" i="5"/>
  <c r="G28" i="5" s="1"/>
  <c r="G29" i="5" s="1"/>
  <c r="I19" i="5"/>
  <c r="I28" i="5" s="1"/>
  <c r="I29" i="5" s="1"/>
  <c r="D27" i="5"/>
  <c r="F27" i="5" s="1"/>
  <c r="H27" i="5" s="1"/>
  <c r="J27" i="5" s="1"/>
  <c r="B27" i="5" s="1"/>
  <c r="D14" i="5"/>
  <c r="C19" i="5"/>
  <c r="D19" i="5" s="1"/>
  <c r="F14" i="5"/>
  <c r="F17" i="5" s="1"/>
  <c r="H8" i="5"/>
  <c r="H9" i="5"/>
  <c r="F25" i="5"/>
  <c r="H25" i="5" s="1"/>
  <c r="J25" i="5" s="1"/>
  <c r="B25" i="5" s="1"/>
  <c r="L25" i="5" s="1"/>
  <c r="D15" i="5"/>
  <c r="E45" i="1"/>
  <c r="G45" i="1"/>
  <c r="I45" i="1"/>
  <c r="C45" i="1"/>
  <c r="E44" i="1"/>
  <c r="G44" i="1"/>
  <c r="I44" i="1"/>
  <c r="C44" i="1"/>
  <c r="C47" i="1" s="1"/>
  <c r="C18" i="1"/>
  <c r="E18" i="1"/>
  <c r="G18" i="1"/>
  <c r="I18" i="1"/>
  <c r="C17" i="1"/>
  <c r="E17" i="1"/>
  <c r="E20" i="1" s="1"/>
  <c r="G17" i="1"/>
  <c r="G20" i="1" s="1"/>
  <c r="I17" i="1"/>
  <c r="F19" i="5" l="1"/>
  <c r="B18" i="1"/>
  <c r="I20" i="1"/>
  <c r="B17" i="1"/>
  <c r="B20" i="1" s="1"/>
  <c r="C20" i="1"/>
  <c r="G24" i="5"/>
  <c r="I24" i="5"/>
  <c r="C24" i="5"/>
  <c r="H15" i="5"/>
  <c r="J9" i="5"/>
  <c r="H14" i="5"/>
  <c r="H17" i="5" s="1"/>
  <c r="J8" i="5"/>
  <c r="C28" i="5"/>
  <c r="C29" i="5" s="1"/>
  <c r="E24" i="5"/>
  <c r="E40" i="4"/>
  <c r="G40" i="4" s="1"/>
  <c r="I40" i="4" s="1"/>
  <c r="K40" i="4" s="1"/>
  <c r="E39" i="4"/>
  <c r="G39" i="4" s="1"/>
  <c r="I39" i="4" s="1"/>
  <c r="K39" i="4" s="1"/>
  <c r="E35" i="4"/>
  <c r="G35" i="4" s="1"/>
  <c r="I35" i="4" s="1"/>
  <c r="K35" i="4" s="1"/>
  <c r="E34" i="4"/>
  <c r="G34" i="4" s="1"/>
  <c r="I34" i="4" s="1"/>
  <c r="K34" i="4" s="1"/>
  <c r="E28" i="4"/>
  <c r="G28" i="4" s="1"/>
  <c r="I28" i="4" s="1"/>
  <c r="K28" i="4" s="1"/>
  <c r="E29" i="4"/>
  <c r="G29" i="4" s="1"/>
  <c r="I29" i="4" s="1"/>
  <c r="K29" i="4" s="1"/>
  <c r="E30" i="4"/>
  <c r="G30" i="4" s="1"/>
  <c r="I30" i="4" s="1"/>
  <c r="K30" i="4" s="1"/>
  <c r="E27" i="4"/>
  <c r="G27" i="4" s="1"/>
  <c r="I27" i="4" s="1"/>
  <c r="K27" i="4" s="1"/>
  <c r="E21" i="4"/>
  <c r="E22" i="4"/>
  <c r="E23" i="4"/>
  <c r="G23" i="4" s="1"/>
  <c r="I23" i="4" s="1"/>
  <c r="K23" i="4" s="1"/>
  <c r="E20" i="4"/>
  <c r="G21" i="4"/>
  <c r="I21" i="4" s="1"/>
  <c r="K21" i="4" s="1"/>
  <c r="G22" i="4"/>
  <c r="I22" i="4" s="1"/>
  <c r="K22" i="4" s="1"/>
  <c r="G20" i="4"/>
  <c r="I20" i="4" s="1"/>
  <c r="K20" i="4" s="1"/>
  <c r="D41" i="4"/>
  <c r="F41" i="4"/>
  <c r="H41" i="4"/>
  <c r="J41" i="4"/>
  <c r="C41" i="4"/>
  <c r="K36" i="4"/>
  <c r="J36" i="4"/>
  <c r="H36" i="4"/>
  <c r="I36" i="4"/>
  <c r="F36" i="4"/>
  <c r="D36" i="4"/>
  <c r="J31" i="4"/>
  <c r="H31" i="4"/>
  <c r="F31" i="4"/>
  <c r="D31" i="4"/>
  <c r="C36" i="4"/>
  <c r="B8" i="5" l="1"/>
  <c r="L8" i="5" s="1"/>
  <c r="J15" i="5"/>
  <c r="B15" i="5" s="1"/>
  <c r="L15" i="5" s="1"/>
  <c r="B9" i="5"/>
  <c r="L9" i="5" s="1"/>
  <c r="D28" i="5"/>
  <c r="D29" i="5" s="1"/>
  <c r="D24" i="5"/>
  <c r="J14" i="5"/>
  <c r="J17" i="5" s="1"/>
  <c r="K41" i="4"/>
  <c r="G41" i="4"/>
  <c r="I41" i="4"/>
  <c r="E41" i="4"/>
  <c r="C42" i="4"/>
  <c r="L42" i="4" s="1"/>
  <c r="C37" i="4"/>
  <c r="L37" i="4" s="1"/>
  <c r="C29" i="4"/>
  <c r="C30" i="4"/>
  <c r="C27" i="4"/>
  <c r="C21" i="4"/>
  <c r="C22" i="4"/>
  <c r="D24" i="4"/>
  <c r="F24" i="4"/>
  <c r="H24" i="4"/>
  <c r="J24" i="4"/>
  <c r="D17" i="4"/>
  <c r="F17" i="4"/>
  <c r="H17" i="4"/>
  <c r="J17" i="4"/>
  <c r="D10" i="4"/>
  <c r="F10" i="4"/>
  <c r="H10" i="4"/>
  <c r="J10" i="4"/>
  <c r="C57" i="1"/>
  <c r="C33" i="4"/>
  <c r="C32" i="4"/>
  <c r="C25" i="4"/>
  <c r="C18" i="4"/>
  <c r="C11" i="4"/>
  <c r="C43" i="4" s="1"/>
  <c r="E6" i="4"/>
  <c r="G6" i="4" s="1"/>
  <c r="I6" i="4" s="1"/>
  <c r="K6" i="4" s="1"/>
  <c r="C6" i="4" s="1"/>
  <c r="E7" i="4"/>
  <c r="G7" i="4" s="1"/>
  <c r="I7" i="4" s="1"/>
  <c r="K7" i="4" s="1"/>
  <c r="C7" i="4" s="1"/>
  <c r="E8" i="4"/>
  <c r="G8" i="4" s="1"/>
  <c r="I8" i="4" s="1"/>
  <c r="K8" i="4" s="1"/>
  <c r="C8" i="4" s="1"/>
  <c r="E9" i="4"/>
  <c r="G9" i="4" s="1"/>
  <c r="I9" i="4" s="1"/>
  <c r="K9" i="4" s="1"/>
  <c r="C9" i="4" s="1"/>
  <c r="E45" i="4"/>
  <c r="E13" i="4"/>
  <c r="G13" i="4" s="1"/>
  <c r="I13" i="4" s="1"/>
  <c r="K13" i="4" s="1"/>
  <c r="E14" i="4"/>
  <c r="G14" i="4" s="1"/>
  <c r="I14" i="4" s="1"/>
  <c r="K14" i="4" s="1"/>
  <c r="C14" i="4" s="1"/>
  <c r="E15" i="4"/>
  <c r="G15" i="4" s="1"/>
  <c r="I15" i="4" s="1"/>
  <c r="K15" i="4" s="1"/>
  <c r="C15" i="4" s="1"/>
  <c r="E16" i="4"/>
  <c r="G16" i="4" s="1"/>
  <c r="I16" i="4" s="1"/>
  <c r="K16" i="4" s="1"/>
  <c r="C16" i="4" s="1"/>
  <c r="C20" i="4"/>
  <c r="J45" i="4"/>
  <c r="H45" i="4"/>
  <c r="F45" i="4"/>
  <c r="D45" i="4"/>
  <c r="J43" i="4"/>
  <c r="H43" i="4"/>
  <c r="F43" i="4"/>
  <c r="D43" i="4"/>
  <c r="K2" i="4"/>
  <c r="B17" i="5" l="1"/>
  <c r="B14" i="5"/>
  <c r="L14" i="5" s="1"/>
  <c r="F28" i="5"/>
  <c r="F29" i="5" s="1"/>
  <c r="H19" i="5"/>
  <c r="J19" i="5" s="1"/>
  <c r="F24" i="5"/>
  <c r="J47" i="4"/>
  <c r="H47" i="4"/>
  <c r="F47" i="4"/>
  <c r="D47" i="4"/>
  <c r="E36" i="4"/>
  <c r="E31" i="4"/>
  <c r="G36" i="4" s="1"/>
  <c r="E10" i="4"/>
  <c r="K24" i="4"/>
  <c r="K17" i="4"/>
  <c r="C10" i="4"/>
  <c r="K10" i="4"/>
  <c r="C13" i="4"/>
  <c r="C17" i="4" s="1"/>
  <c r="L18" i="4" s="1"/>
  <c r="I10" i="4"/>
  <c r="G10" i="4"/>
  <c r="I24" i="4"/>
  <c r="E24" i="4"/>
  <c r="C23" i="4"/>
  <c r="C24" i="4" s="1"/>
  <c r="L25" i="4" s="1"/>
  <c r="G24" i="4"/>
  <c r="G17" i="4"/>
  <c r="I17" i="4"/>
  <c r="E17" i="4"/>
  <c r="G43" i="4"/>
  <c r="E43" i="4"/>
  <c r="B19" i="5" l="1"/>
  <c r="H28" i="5"/>
  <c r="H29" i="5" s="1"/>
  <c r="H24" i="5"/>
  <c r="E47" i="4"/>
  <c r="L11" i="4"/>
  <c r="G31" i="4"/>
  <c r="G45" i="4"/>
  <c r="I43" i="4"/>
  <c r="I53" i="1"/>
  <c r="G53" i="1"/>
  <c r="E53" i="1"/>
  <c r="C53" i="1"/>
  <c r="D53" i="1" s="1"/>
  <c r="I26" i="1"/>
  <c r="G26" i="1"/>
  <c r="E26" i="1"/>
  <c r="B26" i="1" s="1"/>
  <c r="D26" i="1"/>
  <c r="D39" i="1"/>
  <c r="D12" i="1"/>
  <c r="I57" i="1"/>
  <c r="G57" i="1"/>
  <c r="E57" i="1"/>
  <c r="D56" i="1"/>
  <c r="F56" i="1" s="1"/>
  <c r="H56" i="1" s="1"/>
  <c r="J56" i="1" s="1"/>
  <c r="D55" i="1"/>
  <c r="F55" i="1" s="1"/>
  <c r="H55" i="1" s="1"/>
  <c r="J55" i="1" s="1"/>
  <c r="D51" i="1"/>
  <c r="F51" i="1" s="1"/>
  <c r="H51" i="1" s="1"/>
  <c r="J51" i="1" s="1"/>
  <c r="D52" i="1"/>
  <c r="F52" i="1" s="1"/>
  <c r="H52" i="1" s="1"/>
  <c r="J52" i="1" s="1"/>
  <c r="C49" i="1"/>
  <c r="D49" i="1" s="1"/>
  <c r="F49" i="1" s="1"/>
  <c r="H49" i="1" s="1"/>
  <c r="J49" i="1" s="1"/>
  <c r="D43" i="1"/>
  <c r="F43" i="1" s="1"/>
  <c r="H43" i="1" s="1"/>
  <c r="J43" i="1" s="1"/>
  <c r="D42" i="1"/>
  <c r="F42" i="1" s="1"/>
  <c r="H42" i="1" s="1"/>
  <c r="J42" i="1" s="1"/>
  <c r="D41" i="1"/>
  <c r="F41" i="1" s="1"/>
  <c r="H41" i="1" s="1"/>
  <c r="J41" i="1" s="1"/>
  <c r="D40" i="1"/>
  <c r="F40" i="1" s="1"/>
  <c r="H40" i="1" s="1"/>
  <c r="J40" i="1" s="1"/>
  <c r="D38" i="1"/>
  <c r="J35" i="1"/>
  <c r="C30" i="1"/>
  <c r="E30" i="1"/>
  <c r="G30" i="1"/>
  <c r="I30" i="1"/>
  <c r="L27" i="5"/>
  <c r="L23" i="5"/>
  <c r="D29" i="1"/>
  <c r="F29" i="1" s="1"/>
  <c r="H29" i="1" s="1"/>
  <c r="J29" i="1" s="1"/>
  <c r="K29" i="1" s="1"/>
  <c r="D28" i="1"/>
  <c r="C46" i="4"/>
  <c r="J28" i="5" l="1"/>
  <c r="J29" i="5" s="1"/>
  <c r="J24" i="5"/>
  <c r="G58" i="1"/>
  <c r="G59" i="1" s="1"/>
  <c r="F12" i="1"/>
  <c r="F18" i="1" s="1"/>
  <c r="D18" i="1"/>
  <c r="F39" i="1"/>
  <c r="F45" i="1" s="1"/>
  <c r="D45" i="1"/>
  <c r="F38" i="1"/>
  <c r="F44" i="1" s="1"/>
  <c r="D44" i="1"/>
  <c r="F26" i="1"/>
  <c r="H26" i="1" s="1"/>
  <c r="J26" i="1" s="1"/>
  <c r="K26" i="1" s="1"/>
  <c r="G47" i="4"/>
  <c r="C45" i="4"/>
  <c r="C44" i="4"/>
  <c r="L44" i="4" s="1"/>
  <c r="I31" i="4"/>
  <c r="I45" i="4"/>
  <c r="K43" i="4"/>
  <c r="E58" i="1"/>
  <c r="F53" i="1"/>
  <c r="H53" i="1" s="1"/>
  <c r="J53" i="1" s="1"/>
  <c r="I58" i="1"/>
  <c r="C58" i="1"/>
  <c r="C59" i="1" s="1"/>
  <c r="I54" i="1"/>
  <c r="E54" i="1"/>
  <c r="D30" i="1"/>
  <c r="C54" i="1"/>
  <c r="G54" i="1"/>
  <c r="D57" i="1"/>
  <c r="F57" i="1" s="1"/>
  <c r="H57" i="1" s="1"/>
  <c r="J57" i="1" s="1"/>
  <c r="F28" i="1"/>
  <c r="L17" i="5"/>
  <c r="D11" i="1"/>
  <c r="D17" i="1" l="1"/>
  <c r="H39" i="1"/>
  <c r="H45" i="1" s="1"/>
  <c r="E22" i="1"/>
  <c r="E31" i="1" s="1"/>
  <c r="E32" i="1" s="1"/>
  <c r="G22" i="1"/>
  <c r="G31" i="1" s="1"/>
  <c r="G32" i="1" s="1"/>
  <c r="I22" i="1"/>
  <c r="I31" i="1" s="1"/>
  <c r="I32" i="1" s="1"/>
  <c r="B28" i="5"/>
  <c r="B29" i="5" s="1"/>
  <c r="B24" i="5"/>
  <c r="C22" i="1"/>
  <c r="H12" i="1"/>
  <c r="H18" i="1" s="1"/>
  <c r="H38" i="1"/>
  <c r="H44" i="1" s="1"/>
  <c r="D54" i="1"/>
  <c r="I47" i="4"/>
  <c r="L46" i="4"/>
  <c r="C48" i="4"/>
  <c r="C28" i="4"/>
  <c r="C31" i="4" s="1"/>
  <c r="K31" i="4"/>
  <c r="E59" i="1"/>
  <c r="K45" i="4"/>
  <c r="I59" i="1"/>
  <c r="F54" i="1"/>
  <c r="F30" i="1"/>
  <c r="H30" i="1" s="1"/>
  <c r="J30" i="1" s="1"/>
  <c r="K30" i="1" s="1"/>
  <c r="D58" i="1"/>
  <c r="F58" i="1"/>
  <c r="H28" i="1"/>
  <c r="J39" i="1" l="1"/>
  <c r="J45" i="1" s="1"/>
  <c r="G27" i="1"/>
  <c r="I27" i="1"/>
  <c r="E27" i="1"/>
  <c r="D22" i="1"/>
  <c r="C31" i="1"/>
  <c r="C32" i="1" s="1"/>
  <c r="C27" i="1"/>
  <c r="J38" i="1"/>
  <c r="J44" i="1" s="1"/>
  <c r="J12" i="1"/>
  <c r="J18" i="1" s="1"/>
  <c r="D59" i="1"/>
  <c r="K47" i="4"/>
  <c r="L32" i="4"/>
  <c r="C47" i="4"/>
  <c r="L48" i="4" s="1"/>
  <c r="F59" i="1"/>
  <c r="H54" i="1"/>
  <c r="H58" i="1"/>
  <c r="H59" i="1" s="1"/>
  <c r="J28" i="1"/>
  <c r="K28" i="1" s="1"/>
  <c r="D24" i="1"/>
  <c r="F24" i="1" s="1"/>
  <c r="H24" i="1" s="1"/>
  <c r="J24" i="1" s="1"/>
  <c r="D25" i="1"/>
  <c r="D13" i="1"/>
  <c r="D14" i="1"/>
  <c r="F14" i="1" s="1"/>
  <c r="H14" i="1" s="1"/>
  <c r="J14" i="1" s="1"/>
  <c r="D15" i="1"/>
  <c r="F15" i="1" s="1"/>
  <c r="H15" i="1" s="1"/>
  <c r="J15" i="1" s="1"/>
  <c r="D16" i="1"/>
  <c r="F16" i="1" s="1"/>
  <c r="H16" i="1" s="1"/>
  <c r="J16" i="1" s="1"/>
  <c r="D20" i="1" l="1"/>
  <c r="D27" i="1" s="1"/>
  <c r="F22" i="1"/>
  <c r="D31" i="1"/>
  <c r="K12" i="1"/>
  <c r="J54" i="1"/>
  <c r="J58" i="1"/>
  <c r="F13" i="1"/>
  <c r="F25" i="1"/>
  <c r="F11" i="1"/>
  <c r="H13" i="1" l="1"/>
  <c r="F17" i="1"/>
  <c r="F20" i="1" s="1"/>
  <c r="F27" i="1" s="1"/>
  <c r="H22" i="1"/>
  <c r="F31" i="1"/>
  <c r="J59" i="1"/>
  <c r="D32" i="1"/>
  <c r="H25" i="1"/>
  <c r="H11" i="1"/>
  <c r="K16" i="1"/>
  <c r="J13" i="1" l="1"/>
  <c r="K19" i="1" s="1"/>
  <c r="H17" i="1"/>
  <c r="H20" i="1" s="1"/>
  <c r="H27" i="1" s="1"/>
  <c r="J22" i="1"/>
  <c r="B22" i="1" s="1"/>
  <c r="H31" i="1"/>
  <c r="J11" i="1"/>
  <c r="F32" i="1"/>
  <c r="J25" i="1"/>
  <c r="K24" i="1"/>
  <c r="J17" i="1" l="1"/>
  <c r="J20" i="1" s="1"/>
  <c r="J31" i="1"/>
  <c r="H32" i="1"/>
  <c r="K11" i="1"/>
  <c r="K25" i="1"/>
  <c r="K14" i="1"/>
  <c r="L19" i="5" l="1"/>
  <c r="B4" i="1"/>
  <c r="K22" i="1"/>
  <c r="B27" i="1"/>
  <c r="B31" i="1"/>
  <c r="B32" i="1" s="1"/>
  <c r="L29" i="5" s="1"/>
  <c r="J27" i="1"/>
  <c r="K17" i="1"/>
  <c r="K18" i="1"/>
  <c r="K15" i="1"/>
  <c r="J8" i="1"/>
  <c r="K20" i="1" l="1"/>
  <c r="J32" i="1"/>
  <c r="K13" i="1"/>
</calcChain>
</file>

<file path=xl/sharedStrings.xml><?xml version="1.0" encoding="utf-8"?>
<sst xmlns="http://schemas.openxmlformats.org/spreadsheetml/2006/main" count="240" uniqueCount="88">
  <si>
    <t>Projektets grundoplysninger</t>
  </si>
  <si>
    <t>Projektnavn:</t>
  </si>
  <si>
    <t>Projektets støtteprocent (Som udgangspunkt op til max. 50 pct)</t>
  </si>
  <si>
    <t>VEJLEDNING
Alle felter der kan redigeres i arket er markeret med lysegrøn farve - alle andre felter er låst mod redigering og indeholder formler etc.
Projektets titel  og ønskede støtteprocent skal udfyldes som det første i arket, da det har betydning for øvrige funktioner!
Støttebeløb udregnes automatisk når udgifter og støtteprocent er indtastet i periodeopdelt budget nedenfor</t>
  </si>
  <si>
    <t xml:space="preserve">Projektets støttebeløb: </t>
  </si>
  <si>
    <t>Periodeopdelt budget (alle beløb i kr.)</t>
  </si>
  <si>
    <t>I alt</t>
  </si>
  <si>
    <t>År 1</t>
  </si>
  <si>
    <t>Akkumuleret</t>
  </si>
  <si>
    <t>År 2</t>
  </si>
  <si>
    <t>År 3</t>
  </si>
  <si>
    <t>År 4</t>
  </si>
  <si>
    <t>Stemmer akkumulerede udgifter/finansieringer med "I alt"-søjlen?</t>
  </si>
  <si>
    <t>Budgetnoter:</t>
  </si>
  <si>
    <t>Udgifter (jf. budgetvejledningen)</t>
  </si>
  <si>
    <t/>
  </si>
  <si>
    <t>Udgifter (kr.)</t>
  </si>
  <si>
    <t>Direkte lønomkostninger der udløser 44 pct. overhead (universiteter, erhvervsakademier o.lign)</t>
  </si>
  <si>
    <t>Direkte lønomkostninger der udløser 18 pct. overhead (øvrige interne projektpartnere)</t>
  </si>
  <si>
    <t>Ekstern konsulentbistand</t>
  </si>
  <si>
    <t>Anlæg og anskaffelser, inkl. køb af materielle, immaterielle og finansielle aktiver</t>
  </si>
  <si>
    <t>Revision</t>
  </si>
  <si>
    <t>Evaluering</t>
  </si>
  <si>
    <t>44 pct. overhead af direkte lønomkostninger (universiteter, erhvervskademier o.lign)</t>
  </si>
  <si>
    <t>18 pct. overhead af de direkte lønomkostninger (øvrige projektpartnere)</t>
  </si>
  <si>
    <t>Samlede støtteberettigede udgifter</t>
  </si>
  <si>
    <t>Finansiering (jf. budgetvejledningen)</t>
  </si>
  <si>
    <t>Decentrale erhvervsfremmemidler</t>
  </si>
  <si>
    <t>Kontante tilskud (kr.)</t>
  </si>
  <si>
    <t>Kontant privat finansiering</t>
  </si>
  <si>
    <t>Kontant offentlig finansiering</t>
  </si>
  <si>
    <t>Kontante tilskud i alt</t>
  </si>
  <si>
    <t>Egenfinansiering til fordeling</t>
  </si>
  <si>
    <t>Privat egenfinansiering</t>
  </si>
  <si>
    <t>Offentlig egenfinansiering</t>
  </si>
  <si>
    <t>Egenfinansiering i alt</t>
  </si>
  <si>
    <t>Samlet finansiering</t>
  </si>
  <si>
    <t>Stemmer udgifter og finansiering?</t>
  </si>
  <si>
    <t>Regnskab (alle beløb i kr.)</t>
  </si>
  <si>
    <t>Kontant offentlig  finansiering</t>
  </si>
  <si>
    <t>Anmodet beløb til udbetaling i afrapporteringen:</t>
  </si>
  <si>
    <t>kr.</t>
  </si>
  <si>
    <t>Underskrift og dato</t>
  </si>
  <si>
    <t>Hjælpetekst</t>
  </si>
  <si>
    <t>• Der gøres opmærksom på, at et underskrevet perioderegnskab er at sidestille med en udbetalingsanmodning.</t>
  </si>
  <si>
    <t>• Projektholder bedes orientere sig i vilkår for tilsagnet, for at afklare hvornår og hvorvidt udbetalingsanmodningen skal attesteres af projektholders projekt- og regnskabsansvarlig, eller om der stilles krav om revision.</t>
  </si>
  <si>
    <t xml:space="preserve">• Udgangspunktet er, at der stilles krav om revisiorpåtegnelse af regnskabet, såfremt der anmodes om udbetaling af akkumuleret set 500.000kr. Eller derover (inkl. Forskudsudbetlainger). </t>
  </si>
  <si>
    <t>Aktivitetsbudget (alle beløb i kr.)</t>
  </si>
  <si>
    <r>
      <t xml:space="preserve">OBS 
Alle felter der kan redigeres i arket er markeret med lysegrøn farve - alle andre felter er låst mod redigering og indeholder formler etc.
Aktivitetsbudget er </t>
    </r>
    <r>
      <rPr>
        <b/>
        <u/>
        <sz val="14"/>
        <color rgb="FFFF0000"/>
        <rFont val="Calibri"/>
        <family val="2"/>
        <scheme val="minor"/>
      </rPr>
      <t>ikke</t>
    </r>
    <r>
      <rPr>
        <b/>
        <sz val="14"/>
        <color rgb="FFFF0000"/>
        <rFont val="Calibri"/>
        <family val="2"/>
        <scheme val="minor"/>
      </rPr>
      <t xml:space="preserve"> obligatorisk at udfylde for ansøgere!
</t>
    </r>
  </si>
  <si>
    <t>I alt, iflg. budget (ark 1)</t>
  </si>
  <si>
    <t>Stemmer akk. Udg. med budget-linjen i Ark 1?</t>
  </si>
  <si>
    <t>Budgetnoter</t>
  </si>
  <si>
    <t>Aktivitet</t>
  </si>
  <si>
    <t>[Indsæt aktivitetsnavn]</t>
  </si>
  <si>
    <t>Total aktiviteter, Direkte lønomkostninger der udløser 44 pct overhead</t>
  </si>
  <si>
    <t>Ansøgt budget, Direkte lønomkostninger der udløser 44 pct. overhead (universiteter, erhvervsakademier o.lign)</t>
  </si>
  <si>
    <t>Total aktiviteter, direkte lønomkostninger der udløser 18 pct overhead</t>
  </si>
  <si>
    <t>Ansøgt budget, Direkte lønomkostninger der udløser 18 pct. overhead (universiteter, erhvervsakademier o.lign)</t>
  </si>
  <si>
    <t>Total aktiviteter, Ekstern konsulentbistand</t>
  </si>
  <si>
    <t>Ansøgt budget, ekstern konsulentbistad</t>
  </si>
  <si>
    <t>Total aktiviteter, anlæg og anskaffelser inkl. Køb af materielle, immaterielle og fiannsielle aktiver</t>
  </si>
  <si>
    <t>Ansøgt budget, anlæg og anskaffelser inkl. Køb af materialle, immaterielle og finansielle aktiver</t>
  </si>
  <si>
    <t>Total aktiviteter, revision</t>
  </si>
  <si>
    <t>Ansøgt budget, revision</t>
  </si>
  <si>
    <t>Total aktiviteter, evaluering</t>
  </si>
  <si>
    <t>Ansøgt budget, evaluering</t>
  </si>
  <si>
    <t>Ansøgt budget, 44 pct. overhead af direkte lønomkostninger (universiteter, erhvervsakademier o.lign)</t>
  </si>
  <si>
    <t>Ansøgt budget, 18 pct. overhead af de direkte lønomkostninger (øvrige projektpartnere)</t>
  </si>
  <si>
    <t>Ansøgt, Samlede støtteberettigede udgifter</t>
  </si>
  <si>
    <t>ja</t>
  </si>
  <si>
    <t>nej</t>
  </si>
  <si>
    <t xml:space="preserve">OBS
Alle felter der kan redigeres i arket er markeret med lysegrøn farve - alle andre felter er låst mod redigering og indeholder formler etc.
</t>
  </si>
  <si>
    <t>Anmodning om budgetændring</t>
  </si>
  <si>
    <t>Begrundelse for ændringsanmodning</t>
  </si>
  <si>
    <t>Betyder budgetændringen at den samlede budgetpost ændres?</t>
  </si>
  <si>
    <t>Indtægter (indsættes med positivt fortegn)</t>
  </si>
  <si>
    <t>Periodeopdelte output</t>
  </si>
  <si>
    <t>Realiseret for hele projektperioden</t>
  </si>
  <si>
    <t>Output (pr. år) op til tre år efter projektperioden</t>
  </si>
  <si>
    <t>Måltal for hele projektperioden</t>
  </si>
  <si>
    <t>Måtal</t>
  </si>
  <si>
    <t>Realiseret</t>
  </si>
  <si>
    <t>Måltal</t>
  </si>
  <si>
    <r>
      <t>Output</t>
    </r>
    <r>
      <rPr>
        <b/>
        <sz val="10"/>
        <color rgb="FFFFFFFF"/>
        <rFont val="Calibri"/>
        <family val="2"/>
      </rPr>
      <t xml:space="preserve"> </t>
    </r>
    <r>
      <rPr>
        <b/>
        <i/>
        <sz val="10"/>
        <color rgb="FFFFFFFF"/>
        <rFont val="Calibri"/>
        <family val="2"/>
      </rPr>
      <t>(indsæt navn på output)</t>
    </r>
  </si>
  <si>
    <t>Periodeopdelte resultater</t>
  </si>
  <si>
    <t>Resultater (pr. år) op til tre år efter projektperioden</t>
  </si>
  <si>
    <t>Måleenhed og opgørelsesmetode for resultatmål</t>
  </si>
  <si>
    <r>
      <t>Resultater</t>
    </r>
    <r>
      <rPr>
        <b/>
        <i/>
        <sz val="10"/>
        <color rgb="FFFFFFFF"/>
        <rFont val="Calibri"/>
        <family val="2"/>
      </rPr>
      <t xml:space="preserve"> (indsæt navn på resultater)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</si>
</sst>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0000_ ;_ * \-#,##0.000000_ ;_ * &quot;-&quot;??_ ;_ @_ "/>
  </numFmts>
  <fonts count="33" x14ac:knownFonts="1">
    <font>
      <sz val="11"/>
      <color indexed="8"/>
      <name val="Calibri"/>
      <family val="2"/>
      <scheme val="minor"/>
    </font>
    <font>
      <sz val="12"/>
      <color rgb="FFFFFFFF"/>
      <name val="Calibri"/>
      <family val="2"/>
    </font>
    <font>
      <sz val="10"/>
      <color indexed="0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0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2"/>
      <color indexed="0"/>
      <name val="Calibri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2"/>
      <color rgb="FFFFFFFF"/>
      <name val="Calibri"/>
      <family val="2"/>
    </font>
    <font>
      <b/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i/>
      <sz val="10"/>
      <color rgb="FFFFFFFF"/>
      <name val="Calibri"/>
      <family val="2"/>
    </font>
    <font>
      <sz val="12"/>
      <color indexed="8"/>
      <name val="Calibri"/>
      <family val="2"/>
      <scheme val="minor"/>
    </font>
    <font>
      <sz val="11"/>
      <name val="Calibri"/>
      <family val="2"/>
    </font>
    <font>
      <sz val="12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1">
    <xf numFmtId="0" fontId="0" fillId="0" borderId="0" xfId="0"/>
    <xf numFmtId="4" fontId="2" fillId="0" borderId="0" xfId="0" applyNumberFormat="1" applyFont="1" applyAlignment="1">
      <alignment vertical="top"/>
    </xf>
    <xf numFmtId="4" fontId="2" fillId="8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0" fontId="2" fillId="5" borderId="0" xfId="0" applyFont="1" applyFill="1" applyAlignment="1">
      <alignment vertical="top"/>
    </xf>
    <xf numFmtId="0" fontId="2" fillId="9" borderId="0" xfId="0" applyFont="1" applyFill="1" applyAlignment="1">
      <alignment vertical="top"/>
    </xf>
    <xf numFmtId="0" fontId="5" fillId="0" borderId="0" xfId="0" applyFont="1"/>
    <xf numFmtId="0" fontId="0" fillId="0" borderId="0" xfId="0" applyAlignment="1">
      <alignment horizontal="right"/>
    </xf>
    <xf numFmtId="4" fontId="2" fillId="7" borderId="0" xfId="0" applyNumberFormat="1" applyFont="1" applyFill="1" applyAlignment="1">
      <alignment vertical="top"/>
    </xf>
    <xf numFmtId="0" fontId="11" fillId="0" borderId="0" xfId="0" applyFont="1"/>
    <xf numFmtId="0" fontId="3" fillId="0" borderId="0" xfId="0" applyFont="1"/>
    <xf numFmtId="164" fontId="0" fillId="0" borderId="0" xfId="0" applyNumberForma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0" fillId="2" borderId="0" xfId="0" applyFont="1" applyFill="1"/>
    <xf numFmtId="0" fontId="1" fillId="2" borderId="0" xfId="0" applyFont="1" applyFill="1"/>
    <xf numFmtId="0" fontId="0" fillId="7" borderId="0" xfId="0" applyFill="1"/>
    <xf numFmtId="0" fontId="6" fillId="3" borderId="0" xfId="0" applyFont="1" applyFill="1"/>
    <xf numFmtId="4" fontId="6" fillId="3" borderId="0" xfId="0" applyNumberFormat="1" applyFont="1" applyFill="1"/>
    <xf numFmtId="0" fontId="0" fillId="9" borderId="0" xfId="0" applyFill="1"/>
    <xf numFmtId="4" fontId="4" fillId="0" borderId="0" xfId="0" applyNumberFormat="1" applyFont="1" applyAlignment="1">
      <alignment vertical="top"/>
    </xf>
    <xf numFmtId="0" fontId="3" fillId="4" borderId="0" xfId="0" applyFont="1" applyFill="1"/>
    <xf numFmtId="0" fontId="8" fillId="7" borderId="0" xfId="0" applyFont="1" applyFill="1" applyAlignment="1">
      <alignment vertical="top"/>
    </xf>
    <xf numFmtId="0" fontId="9" fillId="3" borderId="0" xfId="0" applyFont="1" applyFill="1"/>
    <xf numFmtId="4" fontId="2" fillId="4" borderId="0" xfId="0" applyNumberFormat="1" applyFont="1" applyFill="1" applyAlignment="1">
      <alignment vertical="top"/>
    </xf>
    <xf numFmtId="0" fontId="2" fillId="4" borderId="0" xfId="0" applyFont="1" applyFill="1" applyAlignment="1">
      <alignment vertical="top"/>
    </xf>
    <xf numFmtId="4" fontId="4" fillId="4" borderId="0" xfId="0" applyNumberFormat="1" applyFont="1" applyFill="1" applyAlignment="1">
      <alignment vertical="top"/>
    </xf>
    <xf numFmtId="0" fontId="11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0" fillId="4" borderId="0" xfId="0" applyFill="1"/>
    <xf numFmtId="0" fontId="0" fillId="6" borderId="0" xfId="0" applyFill="1"/>
    <xf numFmtId="0" fontId="3" fillId="0" borderId="0" xfId="0" applyFont="1" applyAlignment="1">
      <alignment wrapText="1"/>
    </xf>
    <xf numFmtId="4" fontId="0" fillId="0" borderId="0" xfId="0" applyNumberFormat="1"/>
    <xf numFmtId="0" fontId="0" fillId="0" borderId="0" xfId="0" applyAlignment="1">
      <alignment wrapText="1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4" fontId="2" fillId="10" borderId="0" xfId="0" applyNumberFormat="1" applyFont="1" applyFill="1" applyAlignment="1" applyProtection="1">
      <alignment vertical="top"/>
      <protection locked="0"/>
    </xf>
    <xf numFmtId="0" fontId="0" fillId="10" borderId="1" xfId="0" applyFill="1" applyBorder="1" applyProtection="1">
      <protection locked="0"/>
    </xf>
    <xf numFmtId="4" fontId="2" fillId="10" borderId="1" xfId="0" applyNumberFormat="1" applyFont="1" applyFill="1" applyBorder="1" applyAlignment="1" applyProtection="1">
      <alignment vertical="top"/>
      <protection locked="0"/>
    </xf>
    <xf numFmtId="4" fontId="3" fillId="10" borderId="1" xfId="0" applyNumberFormat="1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6" fillId="0" borderId="0" xfId="0" applyFont="1"/>
    <xf numFmtId="0" fontId="19" fillId="0" borderId="0" xfId="0" applyFont="1" applyAlignment="1">
      <alignment horizontal="left" wrapText="1"/>
    </xf>
    <xf numFmtId="4" fontId="16" fillId="0" borderId="0" xfId="0" applyNumberFormat="1" applyFont="1"/>
    <xf numFmtId="0" fontId="9" fillId="11" borderId="0" xfId="0" applyFont="1" applyFill="1"/>
    <xf numFmtId="4" fontId="9" fillId="11" borderId="0" xfId="0" applyNumberFormat="1" applyFont="1" applyFill="1"/>
    <xf numFmtId="0" fontId="9" fillId="9" borderId="0" xfId="0" applyFont="1" applyFill="1"/>
    <xf numFmtId="4" fontId="9" fillId="9" borderId="0" xfId="0" applyNumberFormat="1" applyFont="1" applyFill="1"/>
    <xf numFmtId="0" fontId="0" fillId="10" borderId="0" xfId="0" applyFill="1" applyProtection="1">
      <protection locked="0"/>
    </xf>
    <xf numFmtId="4" fontId="2" fillId="0" borderId="2" xfId="0" applyNumberFormat="1" applyFont="1" applyBorder="1" applyAlignment="1">
      <alignment vertical="top"/>
    </xf>
    <xf numFmtId="0" fontId="1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2" xfId="0" applyBorder="1"/>
    <xf numFmtId="0" fontId="6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6" fillId="10" borderId="1" xfId="0" applyFont="1" applyFill="1" applyBorder="1" applyProtection="1">
      <protection locked="0"/>
    </xf>
    <xf numFmtId="0" fontId="12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vertical="top"/>
    </xf>
    <xf numFmtId="4" fontId="2" fillId="0" borderId="0" xfId="0" applyNumberFormat="1" applyFont="1" applyAlignment="1" applyProtection="1">
      <alignment vertical="top"/>
    </xf>
    <xf numFmtId="0" fontId="2" fillId="0" borderId="0" xfId="0" applyFont="1" applyAlignment="1">
      <alignment vertical="top"/>
    </xf>
    <xf numFmtId="43" fontId="7" fillId="11" borderId="22" xfId="1" applyFont="1" applyFill="1" applyBorder="1" applyAlignment="1" applyProtection="1">
      <alignment vertical="center"/>
    </xf>
    <xf numFmtId="43" fontId="7" fillId="11" borderId="28" xfId="1" applyFont="1" applyFill="1" applyBorder="1" applyAlignment="1" applyProtection="1">
      <alignment vertical="center"/>
    </xf>
    <xf numFmtId="43" fontId="7" fillId="11" borderId="33" xfId="1" applyFont="1" applyFill="1" applyBorder="1" applyAlignment="1" applyProtection="1">
      <alignment vertical="center"/>
    </xf>
    <xf numFmtId="43" fontId="7" fillId="11" borderId="36" xfId="1" applyFont="1" applyFill="1" applyBorder="1" applyAlignment="1" applyProtection="1">
      <alignment vertical="center"/>
    </xf>
    <xf numFmtId="0" fontId="31" fillId="10" borderId="22" xfId="0" applyFont="1" applyFill="1" applyBorder="1" applyAlignment="1" applyProtection="1">
      <alignment vertical="top" wrapText="1"/>
      <protection locked="0"/>
    </xf>
    <xf numFmtId="0" fontId="31" fillId="10" borderId="27" xfId="0" applyFont="1" applyFill="1" applyBorder="1" applyAlignment="1" applyProtection="1">
      <alignment vertical="top" wrapText="1"/>
      <protection locked="0"/>
    </xf>
    <xf numFmtId="0" fontId="31" fillId="10" borderId="32" xfId="0" applyFont="1" applyFill="1" applyBorder="1" applyAlignment="1" applyProtection="1">
      <alignment vertical="top" wrapText="1"/>
      <protection locked="0"/>
    </xf>
    <xf numFmtId="3" fontId="7" fillId="10" borderId="23" xfId="0" applyNumberFormat="1" applyFont="1" applyFill="1" applyBorder="1" applyAlignment="1" applyProtection="1">
      <alignment vertical="center"/>
      <protection locked="0"/>
    </xf>
    <xf numFmtId="3" fontId="7" fillId="10" borderId="24" xfId="0" applyNumberFormat="1" applyFont="1" applyFill="1" applyBorder="1" applyAlignment="1" applyProtection="1">
      <alignment vertical="center"/>
      <protection locked="0"/>
    </xf>
    <xf numFmtId="3" fontId="7" fillId="10" borderId="25" xfId="0" applyNumberFormat="1" applyFont="1" applyFill="1" applyBorder="1" applyAlignment="1" applyProtection="1">
      <alignment vertical="center"/>
      <protection locked="0"/>
    </xf>
    <xf numFmtId="3" fontId="7" fillId="10" borderId="26" xfId="0" applyNumberFormat="1" applyFont="1" applyFill="1" applyBorder="1" applyAlignment="1" applyProtection="1">
      <alignment vertical="center"/>
      <protection locked="0"/>
    </xf>
    <xf numFmtId="1" fontId="30" fillId="10" borderId="22" xfId="0" applyNumberFormat="1" applyFont="1" applyFill="1" applyBorder="1" applyAlignment="1" applyProtection="1">
      <alignment vertical="center"/>
      <protection locked="0"/>
    </xf>
    <xf numFmtId="3" fontId="7" fillId="10" borderId="22" xfId="0" applyNumberFormat="1" applyFont="1" applyFill="1" applyBorder="1" applyAlignment="1" applyProtection="1">
      <alignment vertical="center"/>
      <protection locked="0"/>
    </xf>
    <xf numFmtId="3" fontId="7" fillId="10" borderId="29" xfId="0" applyNumberFormat="1" applyFont="1" applyFill="1" applyBorder="1" applyAlignment="1" applyProtection="1">
      <alignment vertical="center"/>
      <protection locked="0"/>
    </xf>
    <xf numFmtId="3" fontId="7" fillId="10" borderId="30" xfId="0" applyNumberFormat="1" applyFont="1" applyFill="1" applyBorder="1" applyAlignment="1" applyProtection="1">
      <alignment vertical="center"/>
      <protection locked="0"/>
    </xf>
    <xf numFmtId="3" fontId="7" fillId="10" borderId="31" xfId="0" applyNumberFormat="1" applyFont="1" applyFill="1" applyBorder="1" applyAlignment="1" applyProtection="1">
      <alignment vertical="center"/>
      <protection locked="0"/>
    </xf>
    <xf numFmtId="3" fontId="7" fillId="10" borderId="27" xfId="0" applyNumberFormat="1" applyFont="1" applyFill="1" applyBorder="1" applyAlignment="1" applyProtection="1">
      <alignment vertical="center"/>
      <protection locked="0"/>
    </xf>
    <xf numFmtId="1" fontId="30" fillId="10" borderId="28" xfId="0" applyNumberFormat="1" applyFont="1" applyFill="1" applyBorder="1" applyAlignment="1" applyProtection="1">
      <alignment vertical="center"/>
      <protection locked="0"/>
    </xf>
    <xf numFmtId="3" fontId="7" fillId="10" borderId="28" xfId="0" applyNumberFormat="1" applyFont="1" applyFill="1" applyBorder="1" applyAlignment="1" applyProtection="1">
      <alignment vertical="center"/>
      <protection locked="0"/>
    </xf>
    <xf numFmtId="3" fontId="7" fillId="10" borderId="3" xfId="0" applyNumberFormat="1" applyFont="1" applyFill="1" applyBorder="1" applyAlignment="1" applyProtection="1">
      <alignment vertical="center"/>
      <protection locked="0"/>
    </xf>
    <xf numFmtId="3" fontId="7" fillId="10" borderId="34" xfId="0" applyNumberFormat="1" applyFont="1" applyFill="1" applyBorder="1" applyAlignment="1" applyProtection="1">
      <alignment vertical="center"/>
      <protection locked="0"/>
    </xf>
    <xf numFmtId="3" fontId="7" fillId="10" borderId="35" xfId="0" applyNumberFormat="1" applyFont="1" applyFill="1" applyBorder="1" applyAlignment="1" applyProtection="1">
      <alignment vertical="center"/>
      <protection locked="0"/>
    </xf>
    <xf numFmtId="3" fontId="7" fillId="10" borderId="32" xfId="0" applyNumberFormat="1" applyFont="1" applyFill="1" applyBorder="1" applyAlignment="1" applyProtection="1">
      <alignment vertical="center"/>
      <protection locked="0"/>
    </xf>
    <xf numFmtId="1" fontId="30" fillId="10" borderId="33" xfId="0" applyNumberFormat="1" applyFont="1" applyFill="1" applyBorder="1" applyAlignment="1" applyProtection="1">
      <alignment vertical="center"/>
      <protection locked="0"/>
    </xf>
    <xf numFmtId="3" fontId="7" fillId="10" borderId="33" xfId="0" applyNumberFormat="1" applyFont="1" applyFill="1" applyBorder="1" applyAlignment="1" applyProtection="1">
      <alignment vertical="center"/>
      <protection locked="0"/>
    </xf>
    <xf numFmtId="0" fontId="31" fillId="10" borderId="26" xfId="0" applyFont="1" applyFill="1" applyBorder="1" applyAlignment="1" applyProtection="1">
      <alignment vertical="top" wrapText="1"/>
      <protection locked="0"/>
    </xf>
    <xf numFmtId="0" fontId="31" fillId="10" borderId="9" xfId="0" applyFont="1" applyFill="1" applyBorder="1" applyAlignment="1" applyProtection="1">
      <alignment vertical="top" wrapText="1"/>
      <protection locked="0"/>
    </xf>
    <xf numFmtId="1" fontId="7" fillId="10" borderId="22" xfId="0" applyNumberFormat="1" applyFont="1" applyFill="1" applyBorder="1" applyAlignment="1" applyProtection="1">
      <alignment vertical="center"/>
      <protection locked="0"/>
    </xf>
    <xf numFmtId="1" fontId="7" fillId="10" borderId="28" xfId="0" applyNumberFormat="1" applyFont="1" applyFill="1" applyBorder="1" applyAlignment="1" applyProtection="1">
      <alignment vertical="center"/>
      <protection locked="0"/>
    </xf>
    <xf numFmtId="3" fontId="7" fillId="10" borderId="2" xfId="0" applyNumberFormat="1" applyFont="1" applyFill="1" applyBorder="1" applyAlignment="1" applyProtection="1">
      <alignment vertical="center"/>
      <protection locked="0"/>
    </xf>
    <xf numFmtId="3" fontId="7" fillId="10" borderId="37" xfId="0" applyNumberFormat="1" applyFont="1" applyFill="1" applyBorder="1" applyAlignment="1" applyProtection="1">
      <alignment vertical="center"/>
      <protection locked="0"/>
    </xf>
    <xf numFmtId="3" fontId="7" fillId="10" borderId="38" xfId="0" applyNumberFormat="1" applyFont="1" applyFill="1" applyBorder="1" applyAlignment="1" applyProtection="1">
      <alignment vertical="center"/>
      <protection locked="0"/>
    </xf>
    <xf numFmtId="3" fontId="7" fillId="10" borderId="9" xfId="0" applyNumberFormat="1" applyFont="1" applyFill="1" applyBorder="1" applyAlignment="1" applyProtection="1">
      <alignment vertical="center"/>
      <protection locked="0"/>
    </xf>
    <xf numFmtId="1" fontId="7" fillId="10" borderId="36" xfId="0" applyNumberFormat="1" applyFont="1" applyFill="1" applyBorder="1" applyAlignment="1" applyProtection="1">
      <alignment vertical="center"/>
      <protection locked="0"/>
    </xf>
    <xf numFmtId="3" fontId="7" fillId="10" borderId="36" xfId="0" applyNumberFormat="1" applyFont="1" applyFill="1" applyBorder="1" applyAlignment="1" applyProtection="1">
      <alignment vertical="center"/>
      <protection locked="0"/>
    </xf>
    <xf numFmtId="0" fontId="0" fillId="4" borderId="0" xfId="0" applyFill="1" applyProtection="1"/>
    <xf numFmtId="0" fontId="0" fillId="0" borderId="0" xfId="0" applyProtection="1"/>
    <xf numFmtId="0" fontId="24" fillId="4" borderId="0" xfId="0" applyFont="1" applyFill="1" applyAlignment="1" applyProtection="1">
      <alignment horizontal="left" vertical="center" wrapText="1"/>
    </xf>
    <xf numFmtId="0" fontId="24" fillId="4" borderId="0" xfId="0" applyFont="1" applyFill="1" applyAlignment="1" applyProtection="1">
      <alignment vertical="center" wrapText="1"/>
    </xf>
    <xf numFmtId="0" fontId="27" fillId="4" borderId="7" xfId="0" applyFont="1" applyFill="1" applyBorder="1" applyAlignment="1" applyProtection="1">
      <alignment horizontal="center"/>
    </xf>
    <xf numFmtId="0" fontId="27" fillId="0" borderId="16" xfId="0" applyFont="1" applyBorder="1" applyAlignment="1" applyProtection="1">
      <alignment horizontal="center"/>
    </xf>
    <xf numFmtId="0" fontId="27" fillId="0" borderId="7" xfId="0" applyFont="1" applyBorder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0" fontId="10" fillId="7" borderId="17" xfId="0" applyFont="1" applyFill="1" applyBorder="1" applyProtection="1"/>
    <xf numFmtId="0" fontId="1" fillId="7" borderId="18" xfId="0" applyFont="1" applyFill="1" applyBorder="1" applyProtection="1"/>
    <xf numFmtId="0" fontId="1" fillId="7" borderId="19" xfId="0" applyFont="1" applyFill="1" applyBorder="1" applyProtection="1"/>
    <xf numFmtId="0" fontId="1" fillId="7" borderId="20" xfId="0" applyFont="1" applyFill="1" applyBorder="1" applyProtection="1"/>
    <xf numFmtId="0" fontId="1" fillId="7" borderId="21" xfId="0" applyFont="1" applyFill="1" applyBorder="1" applyProtection="1"/>
    <xf numFmtId="0" fontId="30" fillId="7" borderId="17" xfId="0" applyFont="1" applyFill="1" applyBorder="1" applyProtection="1"/>
    <xf numFmtId="0" fontId="1" fillId="7" borderId="17" xfId="0" applyFont="1" applyFill="1" applyBorder="1" applyProtection="1"/>
    <xf numFmtId="0" fontId="31" fillId="7" borderId="9" xfId="0" applyFont="1" applyFill="1" applyBorder="1" applyAlignment="1" applyProtection="1">
      <alignment vertical="top" wrapText="1"/>
    </xf>
    <xf numFmtId="3" fontId="7" fillId="7" borderId="2" xfId="0" applyNumberFormat="1" applyFont="1" applyFill="1" applyBorder="1" applyAlignment="1" applyProtection="1">
      <alignment vertical="center"/>
    </xf>
    <xf numFmtId="0" fontId="30" fillId="7" borderId="2" xfId="0" applyFont="1" applyFill="1" applyBorder="1" applyAlignment="1" applyProtection="1">
      <alignment vertical="center"/>
    </xf>
    <xf numFmtId="3" fontId="7" fillId="7" borderId="10" xfId="0" applyNumberFormat="1" applyFont="1" applyFill="1" applyBorder="1" applyAlignment="1" applyProtection="1">
      <alignment vertical="center"/>
    </xf>
    <xf numFmtId="4" fontId="7" fillId="7" borderId="19" xfId="0" applyNumberFormat="1" applyFont="1" applyFill="1" applyBorder="1" applyAlignment="1" applyProtection="1">
      <alignment vertical="center"/>
    </xf>
    <xf numFmtId="4" fontId="7" fillId="7" borderId="18" xfId="0" applyNumberFormat="1" applyFont="1" applyFill="1" applyBorder="1" applyAlignment="1" applyProtection="1">
      <alignment vertical="center"/>
    </xf>
    <xf numFmtId="4" fontId="7" fillId="7" borderId="20" xfId="0" applyNumberFormat="1" applyFont="1" applyFill="1" applyBorder="1" applyAlignment="1" applyProtection="1">
      <alignment vertical="center"/>
    </xf>
    <xf numFmtId="4" fontId="7" fillId="7" borderId="21" xfId="0" applyNumberFormat="1" applyFont="1" applyFill="1" applyBorder="1" applyAlignment="1" applyProtection="1">
      <alignment vertical="center"/>
    </xf>
    <xf numFmtId="0" fontId="32" fillId="7" borderId="19" xfId="0" applyFont="1" applyFill="1" applyBorder="1" applyAlignment="1" applyProtection="1">
      <alignment vertical="center"/>
    </xf>
    <xf numFmtId="4" fontId="7" fillId="7" borderId="17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horizontal="left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6" fillId="10" borderId="3" xfId="0" applyFont="1" applyFill="1" applyBorder="1" applyAlignment="1" applyProtection="1">
      <alignment horizontal="center"/>
      <protection locked="0"/>
    </xf>
    <xf numFmtId="0" fontId="16" fillId="10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3" fillId="0" borderId="11" xfId="0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center" wrapText="1"/>
    </xf>
    <xf numFmtId="0" fontId="26" fillId="4" borderId="11" xfId="0" applyFont="1" applyFill="1" applyBorder="1" applyAlignment="1" applyProtection="1">
      <alignment horizontal="center" vertical="center" wrapText="1"/>
    </xf>
    <xf numFmtId="0" fontId="26" fillId="4" borderId="33" xfId="0" applyFont="1" applyFill="1" applyBorder="1" applyAlignment="1" applyProtection="1">
      <alignment horizontal="center" vertical="center" wrapText="1"/>
    </xf>
    <xf numFmtId="0" fontId="25" fillId="4" borderId="15" xfId="0" applyFont="1" applyFill="1" applyBorder="1" applyAlignment="1" applyProtection="1">
      <alignment horizontal="left" wrapText="1"/>
    </xf>
    <xf numFmtId="0" fontId="19" fillId="4" borderId="12" xfId="0" applyFont="1" applyFill="1" applyBorder="1" applyAlignment="1" applyProtection="1">
      <alignment horizontal="center" vertical="center" wrapText="1"/>
    </xf>
    <xf numFmtId="0" fontId="19" fillId="4" borderId="13" xfId="0" applyFont="1" applyFill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left"/>
    </xf>
    <xf numFmtId="0" fontId="23" fillId="0" borderId="0" xfId="0" applyFont="1" applyAlignment="1" applyProtection="1">
      <alignment horizontal="center" vertical="center" wrapText="1"/>
    </xf>
    <xf numFmtId="0" fontId="25" fillId="4" borderId="11" xfId="0" applyFont="1" applyFill="1" applyBorder="1" applyAlignment="1" applyProtection="1">
      <alignment horizontal="left" wrapText="1"/>
    </xf>
    <xf numFmtId="0" fontId="18" fillId="0" borderId="0" xfId="0" applyFont="1" applyAlignment="1">
      <alignment horizontal="center" wrapText="1"/>
    </xf>
  </cellXfs>
  <cellStyles count="2">
    <cellStyle name="Komma" xfId="1" builtinId="3"/>
    <cellStyle name="Normal" xfId="0" builtinId="0"/>
  </cellStyles>
  <dxfs count="27"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9C0006"/>
      </font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color rgb="FF00B050"/>
      </font>
      <fill>
        <patternFill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47224</xdr:colOff>
      <xdr:row>1</xdr:row>
      <xdr:rowOff>27214</xdr:rowOff>
    </xdr:from>
    <xdr:to>
      <xdr:col>11</xdr:col>
      <xdr:colOff>7665579</xdr:colOff>
      <xdr:row>2</xdr:row>
      <xdr:rowOff>725979</xdr:rowOff>
    </xdr:to>
    <xdr:pic>
      <xdr:nvPicPr>
        <xdr:cNvPr id="3" name="Billede 2" descr="Danmarks Erhvervsfremmebestyrelse">
          <a:extLst>
            <a:ext uri="{FF2B5EF4-FFF2-40B4-BE49-F238E27FC236}">
              <a16:creationId xmlns:a16="http://schemas.microsoft.com/office/drawing/2014/main" id="{B29A44F6-9E3B-4452-AA8F-04D0BB732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8045" y="27214"/>
          <a:ext cx="7621530" cy="1066158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37040</xdr:colOff>
      <xdr:row>1</xdr:row>
      <xdr:rowOff>11641</xdr:rowOff>
    </xdr:from>
    <xdr:to>
      <xdr:col>11</xdr:col>
      <xdr:colOff>393700</xdr:colOff>
      <xdr:row>10</xdr:row>
      <xdr:rowOff>42334</xdr:rowOff>
    </xdr:to>
    <xdr:sp macro="" textlink="">
      <xdr:nvSpPr>
        <xdr:cNvPr id="2" name="Rektangel: afrundede hjørner 1">
          <a:extLst>
            <a:ext uri="{FF2B5EF4-FFF2-40B4-BE49-F238E27FC236}">
              <a16:creationId xmlns:a16="http://schemas.microsoft.com/office/drawing/2014/main" id="{42D45878-3BDD-48BC-9DA0-84FD13635D8A}"/>
            </a:ext>
          </a:extLst>
        </xdr:cNvPr>
        <xdr:cNvSpPr/>
      </xdr:nvSpPr>
      <xdr:spPr>
        <a:xfrm>
          <a:off x="37040" y="202141"/>
          <a:ext cx="13739285" cy="1811868"/>
        </a:xfrm>
        <a:prstGeom prst="roundRect">
          <a:avLst/>
        </a:prstGeom>
        <a:solidFill>
          <a:sysClr val="window" lastClr="FFFFFF"/>
        </a:solidFill>
        <a:ln>
          <a:solidFill>
            <a:srgbClr val="FF0000"/>
          </a:solidFill>
          <a:prstDash val="lg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400" b="1">
              <a:solidFill>
                <a:srgbClr val="FF0000"/>
              </a:solidFill>
            </a:rPr>
            <a:t>VEJLEDNING</a:t>
          </a:r>
        </a:p>
        <a:p>
          <a:pPr algn="l"/>
          <a:r>
            <a:rPr lang="da-DK" sz="1400">
              <a:solidFill>
                <a:srgbClr val="FF0000"/>
              </a:solidFill>
            </a:rPr>
            <a:t>∙ Alle felter, der kan redigeres i arket, er markeret med lysegrøn farve - alle andre felter, er låst mod redigering og indeholder formler etc.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∙ Måltallene</a:t>
          </a:r>
          <a:r>
            <a:rPr lang="da-DK" sz="14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må kun ændres efter aftale med jeres sagsbehandler</a:t>
          </a:r>
          <a:endParaRPr lang="da-DK" sz="1400">
            <a:solidFill>
              <a:srgbClr val="FF0000"/>
            </a:solidFill>
          </a:endParaRP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Der</a:t>
          </a:r>
          <a:r>
            <a:rPr lang="da-DK" sz="1400" baseline="0">
              <a:solidFill>
                <a:srgbClr val="FF0000"/>
              </a:solidFill>
            </a:rPr>
            <a:t> skal udfyldes for en periode, også selvom måltallet/det realiserede er nul, i så fald skal du skrive 0. Hvis feltet efterlades blankt, vil du blive bedt om at korrigere inden regnskabet         kan behandles.</a:t>
          </a:r>
          <a:endParaRPr lang="da-DK" sz="1400">
            <a:solidFill>
              <a:srgbClr val="FF0000"/>
            </a:solidFill>
          </a:endParaRPr>
        </a:p>
      </xdr:txBody>
    </xdr:sp>
    <xdr:clientData/>
  </xdr:twoCellAnchor>
  <xdr:oneCellAnchor>
    <xdr:from>
      <xdr:col>11</xdr:col>
      <xdr:colOff>494242</xdr:colOff>
      <xdr:row>3</xdr:row>
      <xdr:rowOff>66675</xdr:rowOff>
    </xdr:from>
    <xdr:ext cx="5435299" cy="748162"/>
    <xdr:pic>
      <xdr:nvPicPr>
        <xdr:cNvPr id="3" name="Billede 2" descr="Danmarks Erhvervsfremmebestyrelses logo">
          <a:extLst>
            <a:ext uri="{FF2B5EF4-FFF2-40B4-BE49-F238E27FC236}">
              <a16:creationId xmlns:a16="http://schemas.microsoft.com/office/drawing/2014/main" id="{07C2F2D9-7E3E-459B-B1E5-DB7EE5D34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6867" y="638175"/>
          <a:ext cx="5435299" cy="74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66675</xdr:rowOff>
    </xdr:from>
    <xdr:to>
      <xdr:col>17</xdr:col>
      <xdr:colOff>411162</xdr:colOff>
      <xdr:row>3</xdr:row>
      <xdr:rowOff>227890</xdr:rowOff>
    </xdr:to>
    <xdr:pic>
      <xdr:nvPicPr>
        <xdr:cNvPr id="2" name="Billede 1" descr="Danmarks Erhvervsfremmebestyrelse">
          <a:extLst>
            <a:ext uri="{FF2B5EF4-FFF2-40B4-BE49-F238E27FC236}">
              <a16:creationId xmlns:a16="http://schemas.microsoft.com/office/drawing/2014/main" id="{19A1713A-FBC7-4069-822C-FB2062B29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9850" y="66675"/>
          <a:ext cx="5548312" cy="7517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13608</xdr:colOff>
      <xdr:row>0</xdr:row>
      <xdr:rowOff>68036</xdr:rowOff>
    </xdr:from>
    <xdr:to>
      <xdr:col>12</xdr:col>
      <xdr:colOff>5551715</xdr:colOff>
      <xdr:row>0</xdr:row>
      <xdr:rowOff>842749</xdr:rowOff>
    </xdr:to>
    <xdr:pic>
      <xdr:nvPicPr>
        <xdr:cNvPr id="2" name="Billede 1" descr="Danmarks Erhvervsfremmebestyrelse">
          <a:extLst>
            <a:ext uri="{FF2B5EF4-FFF2-40B4-BE49-F238E27FC236}">
              <a16:creationId xmlns:a16="http://schemas.microsoft.com/office/drawing/2014/main" id="{3A1FC164-2EBD-4444-BA03-772AF16C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1" y="68036"/>
          <a:ext cx="5538107" cy="77471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1"/>
  <sheetViews>
    <sheetView zoomScale="70" zoomScaleNormal="70" workbookViewId="0">
      <selection activeCell="E11" sqref="E11"/>
    </sheetView>
  </sheetViews>
  <sheetFormatPr defaultColWidth="9.140625" defaultRowHeight="15" x14ac:dyDescent="0.25"/>
  <cols>
    <col min="1" max="1" width="76.42578125" customWidth="1"/>
    <col min="2" max="2" width="15.7109375" style="10" customWidth="1"/>
    <col min="3" max="3" width="13.5703125" style="10" customWidth="1"/>
    <col min="4" max="4" width="15" customWidth="1"/>
    <col min="5" max="5" width="14.140625" style="10" customWidth="1"/>
    <col min="6" max="6" width="15" customWidth="1"/>
    <col min="7" max="7" width="14.42578125" style="10" customWidth="1"/>
    <col min="8" max="8" width="15" customWidth="1"/>
    <col min="9" max="9" width="14.7109375" style="10" customWidth="1"/>
    <col min="10" max="10" width="15" customWidth="1"/>
    <col min="11" max="11" width="19.5703125" style="10" customWidth="1"/>
    <col min="12" max="12" width="155.42578125" customWidth="1"/>
    <col min="13" max="13" width="15" style="10" customWidth="1"/>
    <col min="14" max="14" width="15" customWidth="1"/>
    <col min="15" max="15" width="15" style="10" customWidth="1"/>
    <col min="16" max="16" width="15" customWidth="1"/>
    <col min="17" max="17" width="15" style="10" customWidth="1"/>
    <col min="18" max="18" width="15" customWidth="1"/>
    <col min="19" max="19" width="15" style="10" customWidth="1"/>
    <col min="20" max="20" width="15" customWidth="1"/>
    <col min="21" max="21" width="15" style="10" customWidth="1"/>
    <col min="22" max="22" width="15" customWidth="1"/>
    <col min="23" max="23" width="15" style="10" customWidth="1"/>
    <col min="24" max="24" width="15" customWidth="1"/>
  </cols>
  <sheetData>
    <row r="1" spans="1:28" x14ac:dyDescent="0.25">
      <c r="A1" s="10" t="s">
        <v>0</v>
      </c>
    </row>
    <row r="2" spans="1:28" ht="28.5" customHeight="1" thickBot="1" x14ac:dyDescent="0.35">
      <c r="A2" s="66" t="s">
        <v>1</v>
      </c>
      <c r="B2" s="143"/>
      <c r="C2" s="143"/>
      <c r="D2" s="144"/>
      <c r="E2" s="144"/>
      <c r="F2" s="144"/>
      <c r="G2" s="144"/>
    </row>
    <row r="3" spans="1:28" ht="57.75" customHeight="1" x14ac:dyDescent="0.3">
      <c r="A3" s="66" t="s">
        <v>2</v>
      </c>
      <c r="B3" s="65">
        <v>50</v>
      </c>
      <c r="C3"/>
      <c r="D3" s="132" t="s">
        <v>3</v>
      </c>
      <c r="E3" s="133"/>
      <c r="F3" s="133"/>
      <c r="G3" s="133"/>
      <c r="H3" s="133"/>
      <c r="I3" s="133"/>
      <c r="J3" s="134"/>
    </row>
    <row r="4" spans="1:28" ht="57.75" customHeight="1" x14ac:dyDescent="0.3">
      <c r="A4" s="66" t="s">
        <v>4</v>
      </c>
      <c r="B4" s="53">
        <f>B22</f>
        <v>0</v>
      </c>
      <c r="C4" s="52"/>
      <c r="D4" s="135"/>
      <c r="E4" s="136"/>
      <c r="F4" s="136"/>
      <c r="G4" s="136"/>
      <c r="H4" s="136"/>
      <c r="I4" s="136"/>
      <c r="J4" s="137"/>
    </row>
    <row r="5" spans="1:28" ht="57.75" customHeight="1" x14ac:dyDescent="0.3">
      <c r="C5" s="52"/>
      <c r="D5" s="135"/>
      <c r="E5" s="136"/>
      <c r="F5" s="136"/>
      <c r="G5" s="136"/>
      <c r="H5" s="136"/>
      <c r="I5" s="136"/>
      <c r="J5" s="137"/>
    </row>
    <row r="6" spans="1:28" ht="57.75" customHeight="1" thickBot="1" x14ac:dyDescent="0.35">
      <c r="A6" s="66"/>
      <c r="B6" s="51"/>
      <c r="C6" s="50"/>
      <c r="D6" s="138"/>
      <c r="E6" s="139"/>
      <c r="F6" s="139"/>
      <c r="G6" s="139"/>
      <c r="H6" s="139"/>
      <c r="I6" s="139"/>
      <c r="J6" s="140"/>
    </row>
    <row r="7" spans="1:28" ht="56.25" customHeight="1" x14ac:dyDescent="0.35">
      <c r="A7" s="146" t="s">
        <v>5</v>
      </c>
      <c r="B7" s="146"/>
      <c r="C7" s="50"/>
      <c r="D7" s="50"/>
      <c r="E7" s="50"/>
      <c r="F7" s="50"/>
      <c r="G7" s="50"/>
    </row>
    <row r="8" spans="1:28" ht="78.75" x14ac:dyDescent="0.25">
      <c r="A8" s="12"/>
      <c r="B8" s="13" t="s">
        <v>6</v>
      </c>
      <c r="C8" s="13" t="s">
        <v>7</v>
      </c>
      <c r="D8" s="13" t="s">
        <v>8</v>
      </c>
      <c r="E8" s="13" t="s">
        <v>9</v>
      </c>
      <c r="F8" s="13" t="s">
        <v>8</v>
      </c>
      <c r="G8" s="13" t="s">
        <v>10</v>
      </c>
      <c r="H8" s="13" t="s">
        <v>8</v>
      </c>
      <c r="I8" s="13" t="s">
        <v>11</v>
      </c>
      <c r="J8" s="13" t="str">
        <f>H8</f>
        <v>Akkumuleret</v>
      </c>
      <c r="K8" s="13" t="s">
        <v>12</v>
      </c>
      <c r="L8" s="13" t="s">
        <v>13</v>
      </c>
      <c r="Z8" s="10"/>
      <c r="AB8" s="10"/>
    </row>
    <row r="9" spans="1:28" ht="15.75" x14ac:dyDescent="0.25">
      <c r="A9" s="14" t="s">
        <v>14</v>
      </c>
      <c r="B9" s="15" t="s">
        <v>15</v>
      </c>
      <c r="C9" s="15" t="s">
        <v>15</v>
      </c>
      <c r="D9" s="15"/>
      <c r="E9" s="15" t="s">
        <v>15</v>
      </c>
      <c r="F9" s="15"/>
      <c r="G9" s="15" t="s">
        <v>15</v>
      </c>
      <c r="H9" s="15" t="s">
        <v>15</v>
      </c>
      <c r="I9" s="15" t="s">
        <v>15</v>
      </c>
      <c r="J9" s="15" t="s">
        <v>15</v>
      </c>
      <c r="K9" s="16"/>
      <c r="L9" s="16"/>
      <c r="M9"/>
      <c r="N9" s="10"/>
      <c r="O9"/>
      <c r="P9" s="10"/>
      <c r="Q9"/>
      <c r="R9" s="10"/>
      <c r="S9"/>
      <c r="T9" s="10"/>
      <c r="U9"/>
      <c r="V9" s="10"/>
      <c r="W9"/>
      <c r="X9" s="10"/>
      <c r="Z9" s="10"/>
    </row>
    <row r="10" spans="1:28" x14ac:dyDescent="0.25">
      <c r="A10" s="17" t="s">
        <v>16</v>
      </c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/>
      <c r="N10" s="10"/>
      <c r="O10"/>
      <c r="P10" s="10"/>
      <c r="Q10"/>
      <c r="R10" s="10"/>
      <c r="S10"/>
      <c r="T10" s="10"/>
      <c r="U10"/>
      <c r="V10" s="10"/>
      <c r="W10"/>
      <c r="X10" s="10"/>
      <c r="Z10" s="10"/>
    </row>
    <row r="11" spans="1:28" x14ac:dyDescent="0.25">
      <c r="A11" s="3" t="s">
        <v>17</v>
      </c>
      <c r="B11" s="1">
        <f>C11+E11+G11+I11</f>
        <v>0</v>
      </c>
      <c r="C11" s="45"/>
      <c r="D11" s="1">
        <f>C11</f>
        <v>0</v>
      </c>
      <c r="E11" s="45"/>
      <c r="F11" s="1">
        <f>D11+E11</f>
        <v>0</v>
      </c>
      <c r="G11" s="45"/>
      <c r="H11" s="1">
        <f>F11+G11</f>
        <v>0</v>
      </c>
      <c r="I11" s="45"/>
      <c r="J11" s="1">
        <f>H11+I11</f>
        <v>0</v>
      </c>
      <c r="K11" s="3" t="str">
        <f t="shared" ref="K11:K20" si="0">IF(B11=J11,"Ja","Nej")</f>
        <v>Ja</v>
      </c>
      <c r="L11" s="46"/>
      <c r="M11"/>
      <c r="Y11" s="10"/>
      <c r="AA11" s="10"/>
    </row>
    <row r="12" spans="1:28" x14ac:dyDescent="0.25">
      <c r="A12" s="3" t="s">
        <v>18</v>
      </c>
      <c r="B12" s="1">
        <f t="shared" ref="B12:B19" si="1">C12+E12+G12+I12</f>
        <v>0</v>
      </c>
      <c r="C12" s="45"/>
      <c r="D12" s="1">
        <f>C12</f>
        <v>0</v>
      </c>
      <c r="E12" s="45"/>
      <c r="F12" s="1">
        <f>D12+E12</f>
        <v>0</v>
      </c>
      <c r="G12" s="45"/>
      <c r="H12" s="1">
        <f>F12+G12</f>
        <v>0</v>
      </c>
      <c r="I12" s="45"/>
      <c r="J12" s="1">
        <f>H12+I12</f>
        <v>0</v>
      </c>
      <c r="K12" s="3" t="str">
        <f t="shared" si="0"/>
        <v>Ja</v>
      </c>
      <c r="L12" s="46"/>
      <c r="M12"/>
      <c r="Y12" s="10"/>
      <c r="AA12" s="10"/>
    </row>
    <row r="13" spans="1:28" x14ac:dyDescent="0.25">
      <c r="A13" s="3" t="s">
        <v>19</v>
      </c>
      <c r="B13" s="1">
        <f t="shared" si="1"/>
        <v>0</v>
      </c>
      <c r="C13" s="45"/>
      <c r="D13" s="1">
        <f t="shared" ref="D13:D16" si="2">C13</f>
        <v>0</v>
      </c>
      <c r="E13" s="45"/>
      <c r="F13" s="1">
        <f t="shared" ref="F13:F16" si="3">D13+E13</f>
        <v>0</v>
      </c>
      <c r="G13" s="45"/>
      <c r="H13" s="1">
        <f t="shared" ref="H13:H16" si="4">F13+G13</f>
        <v>0</v>
      </c>
      <c r="I13" s="45"/>
      <c r="J13" s="1">
        <f t="shared" ref="J13:J16" si="5">H13+I13</f>
        <v>0</v>
      </c>
      <c r="K13" s="6" t="str">
        <f t="shared" si="0"/>
        <v>Ja</v>
      </c>
      <c r="L13" s="46"/>
      <c r="M13"/>
      <c r="N13" s="1"/>
      <c r="O13" s="20"/>
      <c r="P13" s="1"/>
      <c r="Q13" s="20"/>
      <c r="R13" s="1"/>
      <c r="S13" s="20"/>
      <c r="T13" s="1"/>
      <c r="U13" s="20"/>
      <c r="V13" s="1"/>
      <c r="W13" s="20"/>
      <c r="X13" s="1"/>
    </row>
    <row r="14" spans="1:28" x14ac:dyDescent="0.25">
      <c r="A14" s="3" t="s">
        <v>20</v>
      </c>
      <c r="B14" s="1">
        <f t="shared" si="1"/>
        <v>0</v>
      </c>
      <c r="C14" s="45"/>
      <c r="D14" s="1">
        <f t="shared" si="2"/>
        <v>0</v>
      </c>
      <c r="E14" s="45"/>
      <c r="F14" s="1">
        <f t="shared" si="3"/>
        <v>0</v>
      </c>
      <c r="G14" s="45"/>
      <c r="H14" s="1">
        <f t="shared" si="4"/>
        <v>0</v>
      </c>
      <c r="I14" s="45"/>
      <c r="J14" s="1">
        <f t="shared" si="5"/>
        <v>0</v>
      </c>
      <c r="K14" s="3" t="str">
        <f t="shared" si="0"/>
        <v>Ja</v>
      </c>
      <c r="L14" s="47"/>
      <c r="M14" s="20"/>
      <c r="N14" s="1"/>
      <c r="O14" s="20"/>
      <c r="P14" s="1"/>
      <c r="Q14" s="20"/>
      <c r="R14" s="1"/>
      <c r="S14" s="20"/>
      <c r="T14" s="1"/>
      <c r="U14" s="20"/>
      <c r="V14" s="1"/>
      <c r="W14" s="20"/>
      <c r="X14" s="1"/>
    </row>
    <row r="15" spans="1:28" x14ac:dyDescent="0.25">
      <c r="A15" s="3" t="s">
        <v>21</v>
      </c>
      <c r="B15" s="1">
        <f t="shared" si="1"/>
        <v>0</v>
      </c>
      <c r="C15" s="45"/>
      <c r="D15" s="1">
        <f t="shared" si="2"/>
        <v>0</v>
      </c>
      <c r="E15" s="45"/>
      <c r="F15" s="1">
        <f t="shared" si="3"/>
        <v>0</v>
      </c>
      <c r="G15" s="45"/>
      <c r="H15" s="1">
        <f t="shared" si="4"/>
        <v>0</v>
      </c>
      <c r="I15" s="45"/>
      <c r="J15" s="1">
        <f t="shared" si="5"/>
        <v>0</v>
      </c>
      <c r="K15" s="3" t="str">
        <f t="shared" si="0"/>
        <v>Ja</v>
      </c>
      <c r="L15" s="47"/>
      <c r="M15" s="20"/>
      <c r="N15" s="1"/>
      <c r="O15" s="20"/>
      <c r="P15" s="1"/>
      <c r="Q15" s="20"/>
      <c r="R15" s="1"/>
      <c r="S15" s="20"/>
      <c r="T15" s="1"/>
      <c r="U15" s="20"/>
      <c r="V15" s="1"/>
      <c r="W15" s="20"/>
      <c r="X15" s="1"/>
    </row>
    <row r="16" spans="1:28" x14ac:dyDescent="0.25">
      <c r="A16" s="3" t="s">
        <v>22</v>
      </c>
      <c r="B16" s="1">
        <f t="shared" si="1"/>
        <v>0</v>
      </c>
      <c r="C16" s="45"/>
      <c r="D16" s="1">
        <f t="shared" si="2"/>
        <v>0</v>
      </c>
      <c r="E16" s="45"/>
      <c r="F16" s="1">
        <f t="shared" si="3"/>
        <v>0</v>
      </c>
      <c r="G16" s="45"/>
      <c r="H16" s="1">
        <f t="shared" si="4"/>
        <v>0</v>
      </c>
      <c r="I16" s="45"/>
      <c r="J16" s="1">
        <f t="shared" si="5"/>
        <v>0</v>
      </c>
      <c r="K16" s="3" t="str">
        <f t="shared" si="0"/>
        <v>Ja</v>
      </c>
      <c r="L16" s="47"/>
      <c r="M16" s="20"/>
      <c r="N16" s="1"/>
      <c r="O16" s="20"/>
      <c r="P16" s="1"/>
      <c r="Q16" s="20"/>
      <c r="R16" s="1"/>
      <c r="S16" s="20"/>
      <c r="T16" s="1"/>
      <c r="U16" s="20"/>
      <c r="V16" s="1"/>
      <c r="W16" s="20"/>
      <c r="X16" s="1"/>
    </row>
    <row r="17" spans="1:24" x14ac:dyDescent="0.25">
      <c r="A17" s="3" t="s">
        <v>23</v>
      </c>
      <c r="B17" s="1">
        <f t="shared" si="1"/>
        <v>0</v>
      </c>
      <c r="C17" s="1">
        <f t="shared" ref="C17:J17" si="6">ROUND(C11*0.44,2)</f>
        <v>0</v>
      </c>
      <c r="D17" s="1">
        <f t="shared" si="6"/>
        <v>0</v>
      </c>
      <c r="E17" s="1">
        <f t="shared" si="6"/>
        <v>0</v>
      </c>
      <c r="F17" s="1">
        <f t="shared" si="6"/>
        <v>0</v>
      </c>
      <c r="G17" s="1">
        <f t="shared" si="6"/>
        <v>0</v>
      </c>
      <c r="H17" s="1">
        <f t="shared" si="6"/>
        <v>0</v>
      </c>
      <c r="I17" s="1">
        <f t="shared" si="6"/>
        <v>0</v>
      </c>
      <c r="J17" s="1">
        <f t="shared" si="6"/>
        <v>0</v>
      </c>
      <c r="K17" s="3" t="str">
        <f t="shared" si="0"/>
        <v>Ja</v>
      </c>
      <c r="L17" s="24"/>
      <c r="M17" s="20"/>
      <c r="N17" s="1"/>
      <c r="O17" s="20"/>
      <c r="P17" s="1"/>
      <c r="Q17" s="20"/>
      <c r="R17" s="1"/>
      <c r="S17" s="20"/>
      <c r="T17" s="1"/>
      <c r="U17" s="20"/>
      <c r="V17" s="1"/>
      <c r="W17" s="20"/>
      <c r="X17" s="1"/>
    </row>
    <row r="18" spans="1:24" x14ac:dyDescent="0.25">
      <c r="A18" s="3" t="s">
        <v>24</v>
      </c>
      <c r="B18" s="1">
        <f t="shared" si="1"/>
        <v>0</v>
      </c>
      <c r="C18" s="1">
        <f t="shared" ref="C18:J18" si="7">ROUND(C12*0.18,2)</f>
        <v>0</v>
      </c>
      <c r="D18" s="1">
        <f t="shared" si="7"/>
        <v>0</v>
      </c>
      <c r="E18" s="1">
        <f t="shared" si="7"/>
        <v>0</v>
      </c>
      <c r="F18" s="1">
        <f t="shared" si="7"/>
        <v>0</v>
      </c>
      <c r="G18" s="1">
        <f t="shared" si="7"/>
        <v>0</v>
      </c>
      <c r="H18" s="1">
        <f t="shared" si="7"/>
        <v>0</v>
      </c>
      <c r="I18" s="1">
        <f t="shared" si="7"/>
        <v>0</v>
      </c>
      <c r="J18" s="1">
        <f t="shared" si="7"/>
        <v>0</v>
      </c>
      <c r="K18" s="3" t="str">
        <f t="shared" si="0"/>
        <v>Ja</v>
      </c>
      <c r="L18" s="24"/>
      <c r="M18" s="20"/>
      <c r="N18" s="1"/>
      <c r="O18" s="20"/>
      <c r="P18" s="1"/>
      <c r="Q18" s="20"/>
      <c r="R18" s="1"/>
      <c r="S18" s="20"/>
      <c r="T18" s="1"/>
      <c r="U18" s="20"/>
      <c r="V18" s="1"/>
      <c r="W18" s="20"/>
      <c r="X18" s="1"/>
    </row>
    <row r="19" spans="1:24" x14ac:dyDescent="0.25">
      <c r="A19" s="68" t="s">
        <v>75</v>
      </c>
      <c r="B19" s="69">
        <f t="shared" si="1"/>
        <v>0</v>
      </c>
      <c r="C19" s="45">
        <v>0</v>
      </c>
      <c r="D19" s="1">
        <f t="shared" ref="D19" si="8">C19</f>
        <v>0</v>
      </c>
      <c r="E19" s="45">
        <v>0</v>
      </c>
      <c r="F19" s="1">
        <f t="shared" ref="F19" si="9">D19+E19</f>
        <v>0</v>
      </c>
      <c r="G19" s="45">
        <v>0</v>
      </c>
      <c r="H19" s="1">
        <f t="shared" ref="H19" si="10">F19+G19</f>
        <v>0</v>
      </c>
      <c r="I19" s="45">
        <v>0</v>
      </c>
      <c r="J19" s="1">
        <f t="shared" ref="J19" si="11">H19+I19</f>
        <v>0</v>
      </c>
      <c r="K19" s="68" t="str">
        <f t="shared" si="0"/>
        <v>Ja</v>
      </c>
      <c r="L19" s="47"/>
      <c r="M19" s="20"/>
      <c r="N19" s="1"/>
      <c r="O19" s="20"/>
      <c r="P19" s="1"/>
      <c r="Q19" s="20"/>
      <c r="R19" s="1"/>
      <c r="S19" s="20"/>
      <c r="T19" s="1"/>
      <c r="U19" s="20"/>
      <c r="V19" s="1"/>
      <c r="W19" s="20"/>
      <c r="X19" s="1"/>
    </row>
    <row r="20" spans="1:24" x14ac:dyDescent="0.25">
      <c r="A20" s="49" t="s">
        <v>25</v>
      </c>
      <c r="B20" s="20">
        <f>SUM(B11:B18)-B19</f>
        <v>0</v>
      </c>
      <c r="C20" s="20">
        <f t="shared" ref="C20:J20" si="12">SUM(C11:C18)-C19</f>
        <v>0</v>
      </c>
      <c r="D20" s="20">
        <f t="shared" si="12"/>
        <v>0</v>
      </c>
      <c r="E20" s="20">
        <f t="shared" si="12"/>
        <v>0</v>
      </c>
      <c r="F20" s="20">
        <f t="shared" si="12"/>
        <v>0</v>
      </c>
      <c r="G20" s="20">
        <f t="shared" si="12"/>
        <v>0</v>
      </c>
      <c r="H20" s="20">
        <f t="shared" si="12"/>
        <v>0</v>
      </c>
      <c r="I20" s="20">
        <f t="shared" si="12"/>
        <v>0</v>
      </c>
      <c r="J20" s="20">
        <f t="shared" si="12"/>
        <v>0</v>
      </c>
      <c r="K20" s="4" t="str">
        <f t="shared" si="0"/>
        <v>Ja</v>
      </c>
      <c r="L20" s="34"/>
      <c r="M20"/>
      <c r="N20" s="10"/>
      <c r="O20"/>
      <c r="P20" s="10"/>
      <c r="Q20"/>
      <c r="R20" s="10"/>
      <c r="S20"/>
      <c r="T20" s="10"/>
      <c r="U20"/>
      <c r="V20" s="10"/>
      <c r="W20"/>
      <c r="X20" s="10"/>
    </row>
    <row r="21" spans="1:24" s="21" customFormat="1" ht="15.75" x14ac:dyDescent="0.25">
      <c r="A21" s="14" t="s">
        <v>26</v>
      </c>
      <c r="B21" s="15"/>
      <c r="C21" s="8"/>
      <c r="D21" s="8"/>
      <c r="E21" s="8"/>
      <c r="F21" s="8"/>
      <c r="G21" s="8"/>
      <c r="H21" s="8"/>
      <c r="I21" s="8"/>
      <c r="J21" s="8"/>
      <c r="K21" s="22"/>
      <c r="L21" s="2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s="21" customFormat="1" x14ac:dyDescent="0.25">
      <c r="A22" s="3" t="s">
        <v>27</v>
      </c>
      <c r="B22" s="1">
        <f>J22</f>
        <v>0</v>
      </c>
      <c r="C22" s="1">
        <f>C20*(B3/100)</f>
        <v>0</v>
      </c>
      <c r="D22" s="1">
        <f>C22</f>
        <v>0</v>
      </c>
      <c r="E22" s="1">
        <f>E20*(B3/100)</f>
        <v>0</v>
      </c>
      <c r="F22" s="1">
        <f>D22+E22</f>
        <v>0</v>
      </c>
      <c r="G22" s="1">
        <f>G20*(B3/100)</f>
        <v>0</v>
      </c>
      <c r="H22" s="1">
        <f>F22+G22</f>
        <v>0</v>
      </c>
      <c r="I22" s="1">
        <f>I20*(B3/100)</f>
        <v>0</v>
      </c>
      <c r="J22" s="1">
        <f>H22+I22</f>
        <v>0</v>
      </c>
      <c r="K22" s="3" t="str">
        <f>IF(B22=J22,"Ja","Nej")</f>
        <v>Ja</v>
      </c>
      <c r="L22" s="4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x14ac:dyDescent="0.25">
      <c r="A23" s="23" t="s">
        <v>28</v>
      </c>
      <c r="B23" s="18"/>
      <c r="C23" s="2"/>
      <c r="D23" s="2"/>
      <c r="E23" s="2"/>
      <c r="F23" s="2"/>
      <c r="G23" s="2"/>
      <c r="H23" s="2"/>
      <c r="I23" s="2"/>
      <c r="J23" s="2"/>
      <c r="K23" s="5"/>
      <c r="L23" s="1"/>
      <c r="M23" s="20"/>
      <c r="N23" s="1"/>
      <c r="O23" s="20"/>
      <c r="P23" s="1"/>
      <c r="Q23" s="20"/>
      <c r="R23" s="1"/>
      <c r="S23" s="20"/>
      <c r="T23" s="1"/>
      <c r="U23" s="20"/>
      <c r="V23" s="1"/>
      <c r="W23" s="20"/>
      <c r="X23" s="1"/>
    </row>
    <row r="24" spans="1:24" x14ac:dyDescent="0.25">
      <c r="A24" s="3" t="s">
        <v>29</v>
      </c>
      <c r="B24" s="1">
        <f>C24+E24+G24+I24</f>
        <v>0</v>
      </c>
      <c r="C24" s="45"/>
      <c r="D24" s="1">
        <f t="shared" ref="D24" si="13">C24</f>
        <v>0</v>
      </c>
      <c r="E24" s="45"/>
      <c r="F24" s="1">
        <f t="shared" ref="F24" si="14">D24+E24</f>
        <v>0</v>
      </c>
      <c r="G24" s="45"/>
      <c r="H24" s="1">
        <f t="shared" ref="H24" si="15">F24+G24</f>
        <v>0</v>
      </c>
      <c r="I24" s="45"/>
      <c r="J24" s="1">
        <f t="shared" ref="J24" si="16">H24+I24</f>
        <v>0</v>
      </c>
      <c r="K24" s="6" t="str">
        <f>IF(B24=J24,"Ja","Nej")</f>
        <v>Ja</v>
      </c>
      <c r="L24" s="47"/>
      <c r="M24" s="20"/>
      <c r="N24" s="1"/>
      <c r="O24" s="20"/>
      <c r="P24" s="1"/>
      <c r="Q24" s="20"/>
      <c r="R24" s="1"/>
      <c r="S24" s="20"/>
      <c r="T24" s="1"/>
      <c r="U24" s="20"/>
      <c r="V24" s="1"/>
      <c r="W24" s="20"/>
      <c r="X24" s="1"/>
    </row>
    <row r="25" spans="1:24" x14ac:dyDescent="0.25">
      <c r="A25" s="3" t="s">
        <v>30</v>
      </c>
      <c r="B25" s="1">
        <f>C25+E25+G25+I25</f>
        <v>0</v>
      </c>
      <c r="C25" s="45"/>
      <c r="D25" s="1">
        <f>C25</f>
        <v>0</v>
      </c>
      <c r="E25" s="45"/>
      <c r="F25" s="1">
        <f>D25+E25</f>
        <v>0</v>
      </c>
      <c r="G25" s="45"/>
      <c r="H25" s="1">
        <f>F25+G25</f>
        <v>0</v>
      </c>
      <c r="I25" s="45"/>
      <c r="J25" s="1">
        <f>H25+I25</f>
        <v>0</v>
      </c>
      <c r="K25" s="3" t="str">
        <f>IF(B25=J25,"Ja","Nej")</f>
        <v>Ja</v>
      </c>
      <c r="L25" s="47"/>
      <c r="M25" s="20"/>
      <c r="N25" s="1"/>
      <c r="O25" s="20"/>
      <c r="P25" s="1"/>
      <c r="Q25" s="20"/>
      <c r="R25" s="1"/>
      <c r="S25" s="20"/>
      <c r="T25" s="1"/>
      <c r="U25" s="20"/>
      <c r="V25" s="1"/>
      <c r="W25" s="20"/>
      <c r="X25" s="1"/>
    </row>
    <row r="26" spans="1:24" x14ac:dyDescent="0.25">
      <c r="A26" s="3" t="s">
        <v>31</v>
      </c>
      <c r="B26" s="1">
        <f>C26+E26+G26+I26</f>
        <v>0</v>
      </c>
      <c r="C26" s="1">
        <f>C25+C24</f>
        <v>0</v>
      </c>
      <c r="D26" s="1">
        <f t="shared" ref="D26" si="17">C26</f>
        <v>0</v>
      </c>
      <c r="E26" s="1">
        <f>E25+E24</f>
        <v>0</v>
      </c>
      <c r="F26" s="1">
        <f t="shared" ref="F26" si="18">D26+E26</f>
        <v>0</v>
      </c>
      <c r="G26" s="1">
        <f>G25+G24</f>
        <v>0</v>
      </c>
      <c r="H26" s="1">
        <f t="shared" ref="H26" si="19">F26+G26</f>
        <v>0</v>
      </c>
      <c r="I26" s="1">
        <f>I25+I24</f>
        <v>0</v>
      </c>
      <c r="J26" s="1">
        <f t="shared" ref="J26" si="20">H26+I26</f>
        <v>0</v>
      </c>
      <c r="K26" s="6" t="str">
        <f>IF(B26=J26,"Ja","Nej")</f>
        <v>Ja</v>
      </c>
      <c r="L26" s="24"/>
      <c r="M26" s="20"/>
      <c r="N26" s="1"/>
      <c r="O26" s="20"/>
      <c r="P26" s="1"/>
      <c r="Q26" s="20"/>
      <c r="R26" s="1"/>
      <c r="S26" s="20"/>
      <c r="T26" s="1"/>
      <c r="U26" s="20"/>
      <c r="V26" s="1"/>
      <c r="W26" s="20"/>
      <c r="X26" s="1"/>
    </row>
    <row r="27" spans="1:24" x14ac:dyDescent="0.25">
      <c r="A27" s="23" t="s">
        <v>32</v>
      </c>
      <c r="B27" s="18">
        <f t="shared" ref="B27:J27" si="21">B20-B22-B26</f>
        <v>0</v>
      </c>
      <c r="C27" s="18">
        <f t="shared" si="21"/>
        <v>0</v>
      </c>
      <c r="D27" s="18">
        <f t="shared" si="21"/>
        <v>0</v>
      </c>
      <c r="E27" s="18">
        <f t="shared" si="21"/>
        <v>0</v>
      </c>
      <c r="F27" s="18">
        <f t="shared" si="21"/>
        <v>0</v>
      </c>
      <c r="G27" s="18">
        <f t="shared" si="21"/>
        <v>0</v>
      </c>
      <c r="H27" s="18">
        <f t="shared" si="21"/>
        <v>0</v>
      </c>
      <c r="I27" s="18">
        <f t="shared" si="21"/>
        <v>0</v>
      </c>
      <c r="J27" s="18">
        <f t="shared" si="21"/>
        <v>0</v>
      </c>
      <c r="K27" s="5"/>
      <c r="L27" s="34"/>
      <c r="M27"/>
      <c r="N27" s="10"/>
      <c r="O27"/>
      <c r="P27" s="10"/>
      <c r="Q27"/>
      <c r="R27" s="10"/>
      <c r="S27"/>
      <c r="T27" s="10"/>
      <c r="U27"/>
      <c r="V27" s="10"/>
      <c r="W27"/>
      <c r="X27" s="10"/>
    </row>
    <row r="28" spans="1:24" x14ac:dyDescent="0.25">
      <c r="A28" s="3" t="s">
        <v>33</v>
      </c>
      <c r="B28" s="1">
        <f>C28+E28+G28+I28</f>
        <v>0</v>
      </c>
      <c r="C28" s="45"/>
      <c r="D28" s="1">
        <f>C28</f>
        <v>0</v>
      </c>
      <c r="E28" s="45"/>
      <c r="F28" s="1">
        <f>D28+E28</f>
        <v>0</v>
      </c>
      <c r="G28" s="45"/>
      <c r="H28" s="1">
        <f>F28+G28</f>
        <v>0</v>
      </c>
      <c r="I28" s="45"/>
      <c r="J28" s="1">
        <f>H28+I28</f>
        <v>0</v>
      </c>
      <c r="K28" s="6" t="str">
        <f>IF(B28=J28,"Ja","Nej")</f>
        <v>Ja</v>
      </c>
      <c r="L28" s="47"/>
      <c r="M28" s="20"/>
      <c r="N28" s="1"/>
      <c r="O28" s="20"/>
      <c r="P28" s="1"/>
      <c r="Q28" s="20"/>
      <c r="R28" s="1"/>
      <c r="S28" s="20"/>
      <c r="T28" s="1"/>
      <c r="U28" s="20"/>
      <c r="V28" s="1"/>
      <c r="W28" s="20"/>
      <c r="X28" s="1"/>
    </row>
    <row r="29" spans="1:24" s="10" customFormat="1" x14ac:dyDescent="0.25">
      <c r="A29" s="3" t="s">
        <v>34</v>
      </c>
      <c r="B29" s="1">
        <f>C29+E29+G29+I29</f>
        <v>0</v>
      </c>
      <c r="C29" s="45"/>
      <c r="D29" s="1">
        <f t="shared" ref="D29" si="22">C29</f>
        <v>0</v>
      </c>
      <c r="E29" s="45"/>
      <c r="F29" s="1">
        <f t="shared" ref="F29:F30" si="23">D29+E29</f>
        <v>0</v>
      </c>
      <c r="G29" s="45"/>
      <c r="H29" s="1">
        <f t="shared" ref="H29:H30" si="24">F29+G29</f>
        <v>0</v>
      </c>
      <c r="I29" s="45"/>
      <c r="J29" s="1">
        <f t="shared" ref="J29:J30" si="25">H29+I29</f>
        <v>0</v>
      </c>
      <c r="K29" s="6" t="str">
        <f>IF(B29=J29,"Ja","Nej")</f>
        <v>Ja</v>
      </c>
      <c r="L29" s="4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s="10" customFormat="1" x14ac:dyDescent="0.25">
      <c r="A30" s="3" t="s">
        <v>35</v>
      </c>
      <c r="B30" s="1">
        <f>B28+B29</f>
        <v>0</v>
      </c>
      <c r="C30" s="1">
        <f t="shared" ref="C30:I30" si="26">C28+C29</f>
        <v>0</v>
      </c>
      <c r="D30" s="1">
        <f t="shared" si="26"/>
        <v>0</v>
      </c>
      <c r="E30" s="1">
        <f t="shared" si="26"/>
        <v>0</v>
      </c>
      <c r="F30" s="1">
        <f t="shared" si="23"/>
        <v>0</v>
      </c>
      <c r="G30" s="1">
        <f t="shared" si="26"/>
        <v>0</v>
      </c>
      <c r="H30" s="1">
        <f t="shared" si="24"/>
        <v>0</v>
      </c>
      <c r="I30" s="1">
        <f t="shared" si="26"/>
        <v>0</v>
      </c>
      <c r="J30" s="1">
        <f t="shared" si="25"/>
        <v>0</v>
      </c>
      <c r="K30" s="6" t="str">
        <f>IF(B30=J30,"Ja","Nej")</f>
        <v>Ja</v>
      </c>
      <c r="L30" s="26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x14ac:dyDescent="0.25">
      <c r="A31" s="54" t="s">
        <v>36</v>
      </c>
      <c r="B31" s="55">
        <f t="shared" ref="B31:J31" si="27">B22+B26+B30</f>
        <v>0</v>
      </c>
      <c r="C31" s="55">
        <f t="shared" si="27"/>
        <v>0</v>
      </c>
      <c r="D31" s="55">
        <f t="shared" si="27"/>
        <v>0</v>
      </c>
      <c r="E31" s="55">
        <f t="shared" si="27"/>
        <v>0</v>
      </c>
      <c r="F31" s="55">
        <f t="shared" si="27"/>
        <v>0</v>
      </c>
      <c r="G31" s="55">
        <f t="shared" si="27"/>
        <v>0</v>
      </c>
      <c r="H31" s="55">
        <f t="shared" si="27"/>
        <v>0</v>
      </c>
      <c r="I31" s="55">
        <f t="shared" si="27"/>
        <v>0</v>
      </c>
      <c r="J31" s="55">
        <f t="shared" si="27"/>
        <v>0</v>
      </c>
      <c r="K31" s="25"/>
      <c r="L31" s="21"/>
      <c r="M31"/>
      <c r="N31" s="10"/>
      <c r="O31"/>
      <c r="P31" s="10"/>
      <c r="Q31"/>
      <c r="R31" s="10"/>
      <c r="S31"/>
      <c r="T31" s="10"/>
      <c r="U31"/>
      <c r="V31" s="10"/>
      <c r="W31"/>
      <c r="X31" s="10"/>
    </row>
    <row r="32" spans="1:24" x14ac:dyDescent="0.25">
      <c r="A32" t="s">
        <v>37</v>
      </c>
      <c r="B32" s="7" t="str">
        <f t="shared" ref="B32:J32" si="28">IF(B20=B31,"Ja","Nej")</f>
        <v>Ja</v>
      </c>
      <c r="C32" s="7" t="str">
        <f t="shared" si="28"/>
        <v>Ja</v>
      </c>
      <c r="D32" s="7" t="str">
        <f t="shared" si="28"/>
        <v>Ja</v>
      </c>
      <c r="E32" s="7" t="str">
        <f t="shared" si="28"/>
        <v>Ja</v>
      </c>
      <c r="F32" s="7" t="str">
        <f t="shared" si="28"/>
        <v>Ja</v>
      </c>
      <c r="G32" s="7" t="str">
        <f t="shared" si="28"/>
        <v>Ja</v>
      </c>
      <c r="H32" s="7" t="str">
        <f t="shared" si="28"/>
        <v>Ja</v>
      </c>
      <c r="I32" s="7" t="str">
        <f t="shared" si="28"/>
        <v>Ja</v>
      </c>
      <c r="J32" s="7" t="str">
        <f t="shared" si="28"/>
        <v>Ja</v>
      </c>
      <c r="K32"/>
      <c r="L32" s="24"/>
      <c r="M32" s="20"/>
      <c r="N32" s="1"/>
      <c r="O32" s="20"/>
      <c r="P32" s="1"/>
      <c r="Q32" s="20"/>
      <c r="R32" s="1"/>
      <c r="S32" s="20"/>
      <c r="T32" s="1"/>
      <c r="U32" s="20"/>
      <c r="V32" s="1"/>
      <c r="W32" s="20"/>
      <c r="X32" s="1"/>
    </row>
    <row r="33" spans="1:23" x14ac:dyDescent="0.25">
      <c r="B33"/>
      <c r="C33"/>
      <c r="D33" s="11"/>
      <c r="E33"/>
    </row>
    <row r="34" spans="1:23" ht="21" x14ac:dyDescent="0.35">
      <c r="A34" s="9" t="s">
        <v>38</v>
      </c>
      <c r="B34" s="13"/>
      <c r="C34" s="13"/>
      <c r="D34" s="13"/>
      <c r="E34" s="13"/>
      <c r="F34" s="13"/>
      <c r="G34" s="13"/>
      <c r="H34" s="13"/>
      <c r="I34" s="13"/>
      <c r="W34"/>
    </row>
    <row r="35" spans="1:23" ht="15.75" x14ac:dyDescent="0.25">
      <c r="A35" s="12"/>
      <c r="C35" s="13" t="s">
        <v>7</v>
      </c>
      <c r="D35" s="13" t="s">
        <v>8</v>
      </c>
      <c r="E35" s="13" t="s">
        <v>9</v>
      </c>
      <c r="F35" s="13" t="s">
        <v>8</v>
      </c>
      <c r="G35" s="13" t="s">
        <v>10</v>
      </c>
      <c r="H35" s="13" t="s">
        <v>8</v>
      </c>
      <c r="I35" s="13" t="s">
        <v>11</v>
      </c>
      <c r="J35" s="13" t="str">
        <f>H35</f>
        <v>Akkumuleret</v>
      </c>
      <c r="U35"/>
      <c r="W35"/>
    </row>
    <row r="36" spans="1:23" ht="15.75" x14ac:dyDescent="0.25">
      <c r="A36" s="14" t="s">
        <v>14</v>
      </c>
      <c r="B36" s="14"/>
      <c r="C36" s="15" t="s">
        <v>15</v>
      </c>
      <c r="D36" s="15"/>
      <c r="E36" s="15" t="s">
        <v>15</v>
      </c>
      <c r="F36" s="15"/>
      <c r="G36" s="15" t="s">
        <v>15</v>
      </c>
      <c r="H36" s="15" t="s">
        <v>15</v>
      </c>
      <c r="I36" s="15" t="s">
        <v>15</v>
      </c>
      <c r="J36" s="15" t="s">
        <v>15</v>
      </c>
      <c r="U36"/>
      <c r="W36"/>
    </row>
    <row r="37" spans="1:23" x14ac:dyDescent="0.25">
      <c r="A37" s="17" t="s">
        <v>16</v>
      </c>
      <c r="B37" s="17"/>
      <c r="C37" s="18"/>
      <c r="D37" s="18"/>
      <c r="E37" s="18"/>
      <c r="F37" s="18"/>
      <c r="G37" s="18"/>
      <c r="H37" s="18"/>
      <c r="I37" s="18"/>
      <c r="J37" s="18"/>
      <c r="U37"/>
      <c r="W37"/>
    </row>
    <row r="38" spans="1:23" x14ac:dyDescent="0.25">
      <c r="A38" s="145" t="s">
        <v>17</v>
      </c>
      <c r="B38" s="145"/>
      <c r="C38" s="45">
        <v>0</v>
      </c>
      <c r="D38" s="1">
        <f>C38</f>
        <v>0</v>
      </c>
      <c r="E38" s="45"/>
      <c r="F38" s="1">
        <f>D38+E38</f>
        <v>0</v>
      </c>
      <c r="G38" s="45"/>
      <c r="H38" s="1">
        <f>F38+G38</f>
        <v>0</v>
      </c>
      <c r="I38" s="45"/>
      <c r="J38" s="1">
        <f>H38+I38</f>
        <v>0</v>
      </c>
      <c r="U38"/>
      <c r="W38"/>
    </row>
    <row r="39" spans="1:23" x14ac:dyDescent="0.25">
      <c r="A39" s="145" t="s">
        <v>18</v>
      </c>
      <c r="B39" s="145"/>
      <c r="C39" s="45">
        <v>0</v>
      </c>
      <c r="D39" s="1">
        <f>C39</f>
        <v>0</v>
      </c>
      <c r="E39" s="45"/>
      <c r="F39" s="1">
        <f>D39+E39</f>
        <v>0</v>
      </c>
      <c r="G39" s="45"/>
      <c r="H39" s="1">
        <f>F39+G39</f>
        <v>0</v>
      </c>
      <c r="I39" s="45"/>
      <c r="J39" s="1">
        <f>H39+I39</f>
        <v>0</v>
      </c>
      <c r="U39"/>
      <c r="W39"/>
    </row>
    <row r="40" spans="1:23" x14ac:dyDescent="0.25">
      <c r="A40" s="145" t="s">
        <v>19</v>
      </c>
      <c r="B40" s="145"/>
      <c r="C40" s="45">
        <v>0</v>
      </c>
      <c r="D40" s="1">
        <f t="shared" ref="D40:D43" si="29">C40</f>
        <v>0</v>
      </c>
      <c r="E40" s="45"/>
      <c r="F40" s="1">
        <f t="shared" ref="F40:F43" si="30">D40+E40</f>
        <v>0</v>
      </c>
      <c r="G40" s="45"/>
      <c r="H40" s="1">
        <f t="shared" ref="H40:H43" si="31">F40+G40</f>
        <v>0</v>
      </c>
      <c r="I40" s="45"/>
      <c r="J40" s="1">
        <f t="shared" ref="J40:J43" si="32">H40+I40</f>
        <v>0</v>
      </c>
      <c r="U40"/>
      <c r="W40"/>
    </row>
    <row r="41" spans="1:23" x14ac:dyDescent="0.25">
      <c r="A41" s="145" t="s">
        <v>20</v>
      </c>
      <c r="B41" s="145"/>
      <c r="C41" s="45">
        <v>0</v>
      </c>
      <c r="D41" s="1">
        <f t="shared" si="29"/>
        <v>0</v>
      </c>
      <c r="E41" s="45"/>
      <c r="F41" s="1">
        <f t="shared" si="30"/>
        <v>0</v>
      </c>
      <c r="G41" s="45"/>
      <c r="H41" s="1">
        <f t="shared" si="31"/>
        <v>0</v>
      </c>
      <c r="I41" s="45"/>
      <c r="J41" s="1">
        <f t="shared" si="32"/>
        <v>0</v>
      </c>
      <c r="U41"/>
      <c r="W41"/>
    </row>
    <row r="42" spans="1:23" x14ac:dyDescent="0.25">
      <c r="A42" s="145" t="s">
        <v>21</v>
      </c>
      <c r="B42" s="145"/>
      <c r="C42" s="45">
        <v>0</v>
      </c>
      <c r="D42" s="1">
        <f t="shared" si="29"/>
        <v>0</v>
      </c>
      <c r="E42" s="45"/>
      <c r="F42" s="1">
        <f t="shared" si="30"/>
        <v>0</v>
      </c>
      <c r="G42" s="45"/>
      <c r="H42" s="1">
        <f t="shared" si="31"/>
        <v>0</v>
      </c>
      <c r="I42" s="45"/>
      <c r="J42" s="1">
        <f t="shared" si="32"/>
        <v>0</v>
      </c>
      <c r="U42"/>
      <c r="W42"/>
    </row>
    <row r="43" spans="1:23" x14ac:dyDescent="0.25">
      <c r="A43" s="145" t="s">
        <v>22</v>
      </c>
      <c r="B43" s="145"/>
      <c r="C43" s="45">
        <v>0</v>
      </c>
      <c r="D43" s="1">
        <f t="shared" si="29"/>
        <v>0</v>
      </c>
      <c r="E43" s="45"/>
      <c r="F43" s="1">
        <f t="shared" si="30"/>
        <v>0</v>
      </c>
      <c r="G43" s="45"/>
      <c r="H43" s="1">
        <f t="shared" si="31"/>
        <v>0</v>
      </c>
      <c r="I43" s="45"/>
      <c r="J43" s="1">
        <f t="shared" si="32"/>
        <v>0</v>
      </c>
      <c r="U43"/>
      <c r="W43"/>
    </row>
    <row r="44" spans="1:23" x14ac:dyDescent="0.25">
      <c r="A44" s="145" t="s">
        <v>23</v>
      </c>
      <c r="B44" s="145"/>
      <c r="C44" s="24">
        <f>ROUND(C38*0.44,2)</f>
        <v>0</v>
      </c>
      <c r="D44" s="24">
        <f t="shared" ref="D44:J44" si="33">ROUND(D38*0.44,2)</f>
        <v>0</v>
      </c>
      <c r="E44" s="24">
        <f t="shared" si="33"/>
        <v>0</v>
      </c>
      <c r="F44" s="24">
        <f t="shared" si="33"/>
        <v>0</v>
      </c>
      <c r="G44" s="24">
        <f t="shared" si="33"/>
        <v>0</v>
      </c>
      <c r="H44" s="24">
        <f t="shared" si="33"/>
        <v>0</v>
      </c>
      <c r="I44" s="24">
        <f t="shared" si="33"/>
        <v>0</v>
      </c>
      <c r="J44" s="24">
        <f t="shared" si="33"/>
        <v>0</v>
      </c>
      <c r="U44"/>
      <c r="W44"/>
    </row>
    <row r="45" spans="1:23" x14ac:dyDescent="0.25">
      <c r="A45" s="145" t="s">
        <v>24</v>
      </c>
      <c r="B45" s="145"/>
      <c r="C45" s="24">
        <f>ROUND(C39*0.18,2)</f>
        <v>0</v>
      </c>
      <c r="D45" s="24">
        <f t="shared" ref="D45:J45" si="34">ROUND(D39*0.18,2)</f>
        <v>0</v>
      </c>
      <c r="E45" s="24">
        <f t="shared" si="34"/>
        <v>0</v>
      </c>
      <c r="F45" s="24">
        <f t="shared" si="34"/>
        <v>0</v>
      </c>
      <c r="G45" s="24">
        <f t="shared" si="34"/>
        <v>0</v>
      </c>
      <c r="H45" s="24">
        <f t="shared" si="34"/>
        <v>0</v>
      </c>
      <c r="I45" s="24">
        <f t="shared" si="34"/>
        <v>0</v>
      </c>
      <c r="J45" s="24">
        <f t="shared" si="34"/>
        <v>0</v>
      </c>
      <c r="U45"/>
      <c r="W45"/>
    </row>
    <row r="46" spans="1:23" x14ac:dyDescent="0.25">
      <c r="A46" s="147" t="s">
        <v>75</v>
      </c>
      <c r="B46" s="147"/>
      <c r="C46" s="45">
        <v>0</v>
      </c>
      <c r="D46" s="1">
        <f t="shared" ref="D46" si="35">C46</f>
        <v>0</v>
      </c>
      <c r="E46" s="45">
        <v>0</v>
      </c>
      <c r="F46" s="1">
        <f t="shared" ref="F46" si="36">D46+E46</f>
        <v>0</v>
      </c>
      <c r="G46" s="45">
        <v>0</v>
      </c>
      <c r="H46" s="1">
        <f t="shared" ref="H46" si="37">F46+G46</f>
        <v>0</v>
      </c>
      <c r="I46" s="45">
        <v>0</v>
      </c>
      <c r="J46" s="1">
        <f t="shared" ref="J46" si="38">H46+I46</f>
        <v>0</v>
      </c>
      <c r="K46" s="70"/>
      <c r="U46"/>
      <c r="W46"/>
    </row>
    <row r="47" spans="1:23" x14ac:dyDescent="0.25">
      <c r="A47" s="148" t="s">
        <v>25</v>
      </c>
      <c r="B47" s="148"/>
      <c r="C47" s="26">
        <f>SUM(C38:C45)-C46</f>
        <v>0</v>
      </c>
      <c r="D47" s="26">
        <f t="shared" ref="D47:J47" si="39">SUM(D38:D45)-D46</f>
        <v>0</v>
      </c>
      <c r="E47" s="26">
        <f t="shared" si="39"/>
        <v>0</v>
      </c>
      <c r="F47" s="26">
        <f t="shared" si="39"/>
        <v>0</v>
      </c>
      <c r="G47" s="26">
        <f t="shared" si="39"/>
        <v>0</v>
      </c>
      <c r="H47" s="26">
        <f t="shared" si="39"/>
        <v>0</v>
      </c>
      <c r="I47" s="26">
        <f t="shared" si="39"/>
        <v>0</v>
      </c>
      <c r="J47" s="26">
        <f t="shared" si="39"/>
        <v>0</v>
      </c>
      <c r="U47"/>
      <c r="W47"/>
    </row>
    <row r="48" spans="1:23" ht="15.75" x14ac:dyDescent="0.25">
      <c r="A48" s="14" t="s">
        <v>26</v>
      </c>
      <c r="B48" s="14"/>
      <c r="C48" s="8"/>
      <c r="D48" s="8"/>
      <c r="E48" s="8"/>
      <c r="F48" s="8"/>
      <c r="G48" s="8"/>
      <c r="H48" s="8"/>
      <c r="I48" s="8"/>
      <c r="J48" s="8"/>
      <c r="U48"/>
      <c r="W48"/>
    </row>
    <row r="49" spans="1:23" x14ac:dyDescent="0.25">
      <c r="A49" s="3" t="s">
        <v>27</v>
      </c>
      <c r="C49" s="1">
        <f>C47*(B3/100)</f>
        <v>0</v>
      </c>
      <c r="D49" s="1">
        <f t="shared" ref="D49" si="40">C49</f>
        <v>0</v>
      </c>
      <c r="E49" s="1">
        <f>E47*(B3/100)</f>
        <v>0</v>
      </c>
      <c r="F49" s="1">
        <f t="shared" ref="F49" si="41">D49+E49</f>
        <v>0</v>
      </c>
      <c r="G49" s="1">
        <f>G47*(B3/100)</f>
        <v>0</v>
      </c>
      <c r="H49" s="1">
        <f t="shared" ref="H49" si="42">F49+G49</f>
        <v>0</v>
      </c>
      <c r="I49" s="1">
        <f>I47*(B3/100)</f>
        <v>0</v>
      </c>
      <c r="J49" s="1">
        <f t="shared" ref="J49" si="43">H49+I49</f>
        <v>0</v>
      </c>
      <c r="U49"/>
      <c r="W49"/>
    </row>
    <row r="50" spans="1:23" x14ac:dyDescent="0.25">
      <c r="A50" s="23" t="s">
        <v>28</v>
      </c>
      <c r="B50" s="2"/>
      <c r="C50" s="2"/>
      <c r="D50" s="2"/>
      <c r="E50" s="2"/>
      <c r="F50" s="2"/>
      <c r="G50" s="2"/>
      <c r="H50" s="2"/>
      <c r="I50" s="2"/>
      <c r="J50" s="2"/>
      <c r="U50"/>
      <c r="W50"/>
    </row>
    <row r="51" spans="1:23" x14ac:dyDescent="0.25">
      <c r="A51" s="3" t="s">
        <v>29</v>
      </c>
      <c r="C51" s="45">
        <v>0</v>
      </c>
      <c r="D51" s="1">
        <f>C51</f>
        <v>0</v>
      </c>
      <c r="E51" s="45"/>
      <c r="F51" s="1">
        <f>D51+E51</f>
        <v>0</v>
      </c>
      <c r="G51" s="45"/>
      <c r="H51" s="1">
        <f>F51+G51</f>
        <v>0</v>
      </c>
      <c r="I51" s="45"/>
      <c r="J51" s="1">
        <f>H51+I51</f>
        <v>0</v>
      </c>
      <c r="U51"/>
      <c r="W51"/>
    </row>
    <row r="52" spans="1:23" x14ac:dyDescent="0.25">
      <c r="A52" s="3" t="s">
        <v>39</v>
      </c>
      <c r="C52" s="45">
        <v>0</v>
      </c>
      <c r="D52" s="1">
        <f>C52</f>
        <v>0</v>
      </c>
      <c r="E52" s="45"/>
      <c r="F52" s="1">
        <f>D52+E52</f>
        <v>0</v>
      </c>
      <c r="G52" s="45"/>
      <c r="H52" s="1">
        <f>F52+G52</f>
        <v>0</v>
      </c>
      <c r="I52" s="45"/>
      <c r="J52" s="1">
        <f>H52+I52</f>
        <v>0</v>
      </c>
      <c r="U52"/>
      <c r="W52"/>
    </row>
    <row r="53" spans="1:23" x14ac:dyDescent="0.25">
      <c r="A53" s="3" t="s">
        <v>31</v>
      </c>
      <c r="C53" s="24">
        <f>C52+C51</f>
        <v>0</v>
      </c>
      <c r="D53" s="24">
        <f t="shared" ref="D53" si="44">C53</f>
        <v>0</v>
      </c>
      <c r="E53" s="24">
        <f>E52+E51</f>
        <v>0</v>
      </c>
      <c r="F53" s="24">
        <f t="shared" ref="F53" si="45">D53+E53</f>
        <v>0</v>
      </c>
      <c r="G53" s="24">
        <f>G52+G51</f>
        <v>0</v>
      </c>
      <c r="H53" s="24">
        <f t="shared" ref="H53" si="46">F53+G53</f>
        <v>0</v>
      </c>
      <c r="I53" s="24">
        <f>I52+I51</f>
        <v>0</v>
      </c>
      <c r="J53" s="24">
        <f t="shared" ref="J53" si="47">H53+I53</f>
        <v>0</v>
      </c>
      <c r="U53"/>
      <c r="W53"/>
    </row>
    <row r="54" spans="1:23" x14ac:dyDescent="0.25">
      <c r="A54" s="23" t="s">
        <v>32</v>
      </c>
      <c r="B54" s="2"/>
      <c r="C54" s="18">
        <f t="shared" ref="C54:J54" si="48">C47-C49-C53</f>
        <v>0</v>
      </c>
      <c r="D54" s="18">
        <f t="shared" si="48"/>
        <v>0</v>
      </c>
      <c r="E54" s="18">
        <f t="shared" si="48"/>
        <v>0</v>
      </c>
      <c r="F54" s="18">
        <f t="shared" si="48"/>
        <v>0</v>
      </c>
      <c r="G54" s="18">
        <f t="shared" si="48"/>
        <v>0</v>
      </c>
      <c r="H54" s="18">
        <f t="shared" si="48"/>
        <v>0</v>
      </c>
      <c r="I54" s="18">
        <f t="shared" si="48"/>
        <v>0</v>
      </c>
      <c r="J54" s="18">
        <f t="shared" si="48"/>
        <v>0</v>
      </c>
      <c r="U54"/>
      <c r="W54"/>
    </row>
    <row r="55" spans="1:23" x14ac:dyDescent="0.25">
      <c r="A55" s="3" t="s">
        <v>33</v>
      </c>
      <c r="C55" s="45">
        <v>0</v>
      </c>
      <c r="D55" s="1">
        <f>C55</f>
        <v>0</v>
      </c>
      <c r="E55" s="45"/>
      <c r="F55" s="1">
        <f>D55+E55</f>
        <v>0</v>
      </c>
      <c r="G55" s="45"/>
      <c r="H55" s="1">
        <f>F55+G55</f>
        <v>0</v>
      </c>
      <c r="I55" s="45"/>
      <c r="J55" s="1">
        <f>H55+I55</f>
        <v>0</v>
      </c>
      <c r="U55"/>
      <c r="W55"/>
    </row>
    <row r="56" spans="1:23" x14ac:dyDescent="0.25">
      <c r="A56" s="3" t="s">
        <v>34</v>
      </c>
      <c r="C56" s="45">
        <v>0</v>
      </c>
      <c r="D56" s="1">
        <f t="shared" ref="D56" si="49">C56</f>
        <v>0</v>
      </c>
      <c r="E56" s="45"/>
      <c r="F56" s="1">
        <f t="shared" ref="F56:F57" si="50">D56+E56</f>
        <v>0</v>
      </c>
      <c r="G56" s="45"/>
      <c r="H56" s="1">
        <f t="shared" ref="H56:H57" si="51">F56+G56</f>
        <v>0</v>
      </c>
      <c r="I56" s="45"/>
      <c r="J56" s="1">
        <f t="shared" ref="J56:J57" si="52">H56+I56</f>
        <v>0</v>
      </c>
      <c r="U56"/>
      <c r="W56"/>
    </row>
    <row r="57" spans="1:23" x14ac:dyDescent="0.25">
      <c r="A57" s="3" t="s">
        <v>35</v>
      </c>
      <c r="C57" s="24">
        <f t="shared" ref="C57" si="53">C55+C56</f>
        <v>0</v>
      </c>
      <c r="D57" s="24">
        <f t="shared" ref="D57" si="54">D55+D56</f>
        <v>0</v>
      </c>
      <c r="E57" s="24">
        <f t="shared" ref="E57" si="55">E55+E56</f>
        <v>0</v>
      </c>
      <c r="F57" s="24">
        <f t="shared" si="50"/>
        <v>0</v>
      </c>
      <c r="G57" s="24">
        <f t="shared" ref="G57" si="56">G55+G56</f>
        <v>0</v>
      </c>
      <c r="H57" s="24">
        <f t="shared" si="51"/>
        <v>0</v>
      </c>
      <c r="I57" s="24">
        <f t="shared" ref="I57" si="57">I55+I56</f>
        <v>0</v>
      </c>
      <c r="J57" s="24">
        <f t="shared" si="52"/>
        <v>0</v>
      </c>
      <c r="W57"/>
    </row>
    <row r="58" spans="1:23" x14ac:dyDescent="0.25">
      <c r="A58" s="56" t="s">
        <v>36</v>
      </c>
      <c r="B58" s="57"/>
      <c r="C58" s="57">
        <f t="shared" ref="C58:J58" si="58">C49+C53+C57</f>
        <v>0</v>
      </c>
      <c r="D58" s="57">
        <f t="shared" si="58"/>
        <v>0</v>
      </c>
      <c r="E58" s="57">
        <f t="shared" si="58"/>
        <v>0</v>
      </c>
      <c r="F58" s="57">
        <f t="shared" si="58"/>
        <v>0</v>
      </c>
      <c r="G58" s="57">
        <f t="shared" si="58"/>
        <v>0</v>
      </c>
      <c r="H58" s="57">
        <f t="shared" si="58"/>
        <v>0</v>
      </c>
      <c r="I58" s="57">
        <f t="shared" si="58"/>
        <v>0</v>
      </c>
      <c r="J58" s="57">
        <f t="shared" si="58"/>
        <v>0</v>
      </c>
      <c r="W58"/>
    </row>
    <row r="59" spans="1:23" x14ac:dyDescent="0.25">
      <c r="A59" t="s">
        <v>37</v>
      </c>
      <c r="C59" s="7" t="str">
        <f t="shared" ref="C59:J59" si="59">IF(C47=C58,"Ja","Nej")</f>
        <v>Ja</v>
      </c>
      <c r="D59" s="7" t="str">
        <f t="shared" si="59"/>
        <v>Ja</v>
      </c>
      <c r="E59" s="7" t="str">
        <f t="shared" si="59"/>
        <v>Ja</v>
      </c>
      <c r="F59" s="7" t="str">
        <f t="shared" si="59"/>
        <v>Ja</v>
      </c>
      <c r="G59" s="7" t="str">
        <f t="shared" si="59"/>
        <v>Ja</v>
      </c>
      <c r="H59" s="7" t="str">
        <f t="shared" si="59"/>
        <v>Ja</v>
      </c>
      <c r="I59" s="7" t="str">
        <f t="shared" si="59"/>
        <v>Ja</v>
      </c>
      <c r="J59" s="7" t="str">
        <f t="shared" si="59"/>
        <v>Ja</v>
      </c>
      <c r="W59"/>
    </row>
    <row r="61" spans="1:23" x14ac:dyDescent="0.25">
      <c r="A61" s="42" t="s">
        <v>40</v>
      </c>
      <c r="B61" s="48">
        <v>0</v>
      </c>
      <c r="C61" s="10" t="s">
        <v>41</v>
      </c>
    </row>
    <row r="63" spans="1:23" x14ac:dyDescent="0.25">
      <c r="A63" s="141"/>
    </row>
    <row r="64" spans="1:23" x14ac:dyDescent="0.25">
      <c r="A64" s="141"/>
    </row>
    <row r="65" spans="1:9" ht="29.25" customHeight="1" thickBot="1" x14ac:dyDescent="0.3">
      <c r="A65" s="142"/>
    </row>
    <row r="66" spans="1:9" x14ac:dyDescent="0.25">
      <c r="A66" s="43" t="s">
        <v>42</v>
      </c>
    </row>
    <row r="68" spans="1:9" x14ac:dyDescent="0.25">
      <c r="A68" s="10" t="s">
        <v>43</v>
      </c>
    </row>
    <row r="69" spans="1:9" x14ac:dyDescent="0.25">
      <c r="A69" s="131" t="s">
        <v>44</v>
      </c>
      <c r="B69" s="131"/>
      <c r="C69" s="131"/>
    </row>
    <row r="70" spans="1:9" x14ac:dyDescent="0.25">
      <c r="A70" s="44" t="s">
        <v>45</v>
      </c>
      <c r="B70" s="44"/>
      <c r="C70" s="44"/>
      <c r="D70" s="44"/>
      <c r="E70" s="44"/>
      <c r="F70" s="44"/>
      <c r="G70" s="44"/>
      <c r="H70" s="44"/>
      <c r="I70" s="41"/>
    </row>
    <row r="71" spans="1:9" x14ac:dyDescent="0.25">
      <c r="A71" s="40" t="s">
        <v>46</v>
      </c>
      <c r="B71" s="39"/>
      <c r="C71" s="39"/>
      <c r="D71" s="39"/>
      <c r="E71" s="39"/>
      <c r="F71" s="39"/>
      <c r="G71" s="39"/>
    </row>
  </sheetData>
  <sheetProtection algorithmName="SHA-512" hashValue="59NIvGu+fRoccRl+FiO6duDaKCllPetLjxQ123wh7+FnkCmJw5couL2pkje6EoZxGUyB4a5iKgfOfI6bdKxICA==" saltValue="roLy6Qdisuk3WERnEPVeFQ==" spinCount="100000" sheet="1" selectLockedCells="1"/>
  <mergeCells count="15">
    <mergeCell ref="A69:C69"/>
    <mergeCell ref="D3:J6"/>
    <mergeCell ref="A63:A65"/>
    <mergeCell ref="B2:G2"/>
    <mergeCell ref="A38:B38"/>
    <mergeCell ref="A39:B39"/>
    <mergeCell ref="A40:B40"/>
    <mergeCell ref="A41:B41"/>
    <mergeCell ref="A42:B42"/>
    <mergeCell ref="A43:B43"/>
    <mergeCell ref="A44:B44"/>
    <mergeCell ref="A45:B45"/>
    <mergeCell ref="A7:B7"/>
    <mergeCell ref="A46:B46"/>
    <mergeCell ref="A47:B47"/>
  </mergeCells>
  <conditionalFormatting sqref="B32:J32">
    <cfRule type="cellIs" dxfId="26" priority="48" operator="equal">
      <formula>"Ja"</formula>
    </cfRule>
    <cfRule type="cellIs" dxfId="25" priority="49" operator="equal">
      <formula>"Nej"</formula>
    </cfRule>
  </conditionalFormatting>
  <conditionalFormatting sqref="B32:K32">
    <cfRule type="iconSet" priority="51">
      <iconSet>
        <cfvo type="percent" val="0"/>
        <cfvo type="percent" val="33"/>
        <cfvo type="percent" val="67"/>
      </iconSet>
    </cfRule>
  </conditionalFormatting>
  <conditionalFormatting sqref="C28:J29">
    <cfRule type="cellIs" dxfId="23" priority="47" operator="lessThan">
      <formula>C1048575</formula>
    </cfRule>
  </conditionalFormatting>
  <conditionalFormatting sqref="C55:J56 F57 H57 J57">
    <cfRule type="cellIs" dxfId="22" priority="13" operator="lessThan">
      <formula>C28</formula>
    </cfRule>
  </conditionalFormatting>
  <conditionalFormatting sqref="C59:J59">
    <cfRule type="cellIs" dxfId="21" priority="120" operator="equal">
      <formula>"Ja"</formula>
    </cfRule>
    <cfRule type="cellIs" dxfId="20" priority="121" operator="equal">
      <formula>"Nej"</formula>
    </cfRule>
    <cfRule type="iconSet" priority="129">
      <iconSet>
        <cfvo type="percent" val="0"/>
        <cfvo type="percent" val="33"/>
        <cfvo type="percent" val="67"/>
      </iconSet>
    </cfRule>
  </conditionalFormatting>
  <conditionalFormatting sqref="F30 H30 J30">
    <cfRule type="cellIs" dxfId="19" priority="130" operator="lessThan">
      <formula>#REF!</formula>
    </cfRule>
  </conditionalFormatting>
  <conditionalFormatting sqref="K11:K31">
    <cfRule type="cellIs" dxfId="18" priority="22" operator="equal">
      <formula>"Ja"</formula>
    </cfRule>
    <cfRule type="cellIs" dxfId="17" priority="23" operator="equal">
      <formula>"Nej"</formula>
    </cfRule>
  </conditionalFormatting>
  <conditionalFormatting sqref="K46">
    <cfRule type="cellIs" dxfId="16" priority="1" operator="equal">
      <formula>"Ja"</formula>
    </cfRule>
    <cfRule type="cellIs" dxfId="15" priority="2" operator="equal">
      <formula>"Nej"</formula>
    </cfRule>
  </conditionalFormatting>
  <dataValidations count="1">
    <dataValidation type="decimal" allowBlank="1" showInputMessage="1" showErrorMessage="1" sqref="B6 B3:B4" xr:uid="{8EEF5283-AAA4-4E80-97D9-5230AAE4F41B}">
      <formula1>0</formula1>
      <formula2>100</formula2>
    </dataValidation>
  </dataValidations>
  <pageMargins left="0.7" right="0.7" top="0.75" bottom="0.75" header="0.3" footer="0.3"/>
  <pageSetup paperSize="9" scale="69" orientation="landscape" r:id="rId1"/>
  <headerFooter>
    <oddHeader>&amp;LAkkumuleret budgetforslag</oddHeader>
  </headerFooter>
  <ignoredErrors>
    <ignoredError sqref="G23 I23 G21 I2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0" operator="containsText" id="{7AF422F0-C4FC-4BA6-9876-72D6192BB1B4}">
            <xm:f>NOT(ISERROR(SEARCH("Nej",B32)))</xm:f>
            <xm:f>"Nej"</xm:f>
            <x14:dxf>
              <font>
                <color rgb="FF9C0006"/>
              </font>
            </x14:dxf>
          </x14:cfRule>
          <xm:sqref>B32:K32 C59:J59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B3A0-DDEF-4E6D-BB67-4EDA1CD2D660}">
  <dimension ref="A1:Y110"/>
  <sheetViews>
    <sheetView tabSelected="1" workbookViewId="0">
      <selection activeCell="A16" sqref="A16"/>
    </sheetView>
  </sheetViews>
  <sheetFormatPr defaultRowHeight="15" x14ac:dyDescent="0.25"/>
  <cols>
    <col min="1" max="1" width="49.5703125" style="107" customWidth="1"/>
    <col min="2" max="3" width="20.7109375" style="107" customWidth="1"/>
    <col min="4" max="11" width="13.7109375" style="107" customWidth="1"/>
    <col min="12" max="12" width="26.7109375" style="107" customWidth="1"/>
    <col min="13" max="13" width="62.42578125" style="107" customWidth="1"/>
    <col min="14" max="16384" width="9.140625" style="107"/>
  </cols>
  <sheetData>
    <row r="1" spans="1:25" ht="15" customHeight="1" x14ac:dyDescent="0.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5" customHeight="1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15" customHeigh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ht="15.75" x14ac:dyDescent="0.25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ht="15.75" x14ac:dyDescent="0.25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5" ht="15.75" x14ac:dyDescent="0.25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</row>
    <row r="7" spans="1:25" ht="15.75" x14ac:dyDescent="0.25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</row>
    <row r="8" spans="1:25" ht="15.75" x14ac:dyDescent="0.25">
      <c r="A8" s="108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</row>
    <row r="9" spans="1:25" ht="15.75" x14ac:dyDescent="0.25">
      <c r="A9" s="108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</row>
    <row r="10" spans="1:25" ht="15.75" x14ac:dyDescent="0.25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spans="1:25" ht="15.75" x14ac:dyDescent="0.25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25" ht="16.5" thickBot="1" x14ac:dyDescent="0.3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ht="28.5" customHeight="1" thickBot="1" x14ac:dyDescent="0.3">
      <c r="A13" s="159" t="s">
        <v>76</v>
      </c>
      <c r="B13" s="149" t="s">
        <v>79</v>
      </c>
      <c r="C13" s="149" t="s">
        <v>77</v>
      </c>
      <c r="D13" s="154" t="s">
        <v>7</v>
      </c>
      <c r="E13" s="155"/>
      <c r="F13" s="156" t="s">
        <v>9</v>
      </c>
      <c r="G13" s="156"/>
      <c r="H13" s="154" t="s">
        <v>10</v>
      </c>
      <c r="I13" s="155"/>
      <c r="J13" s="154" t="s">
        <v>11</v>
      </c>
      <c r="K13" s="155"/>
      <c r="L13" s="149" t="s">
        <v>78</v>
      </c>
      <c r="M13" s="151" t="s">
        <v>86</v>
      </c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ht="15.75" customHeight="1" x14ac:dyDescent="0.25">
      <c r="A14" s="153"/>
      <c r="B14" s="150"/>
      <c r="C14" s="150"/>
      <c r="D14" s="110" t="s">
        <v>80</v>
      </c>
      <c r="E14" s="111" t="s">
        <v>81</v>
      </c>
      <c r="F14" s="112" t="s">
        <v>82</v>
      </c>
      <c r="G14" s="111" t="s">
        <v>81</v>
      </c>
      <c r="H14" s="112" t="s">
        <v>82</v>
      </c>
      <c r="I14" s="111" t="s">
        <v>81</v>
      </c>
      <c r="J14" s="113" t="s">
        <v>82</v>
      </c>
      <c r="K14" s="111" t="s">
        <v>81</v>
      </c>
      <c r="L14" s="150"/>
      <c r="M14" s="152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 ht="15.75" x14ac:dyDescent="0.25">
      <c r="A15" s="114" t="s">
        <v>83</v>
      </c>
      <c r="B15" s="115"/>
      <c r="C15" s="115"/>
      <c r="D15" s="116"/>
      <c r="E15" s="115"/>
      <c r="F15" s="116"/>
      <c r="G15" s="117"/>
      <c r="H15" s="118"/>
      <c r="I15" s="115"/>
      <c r="J15" s="118"/>
      <c r="K15" s="117"/>
      <c r="L15" s="119"/>
      <c r="M15" s="120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25" ht="15.75" x14ac:dyDescent="0.25">
      <c r="A16" s="75"/>
      <c r="B16" s="71">
        <f xml:space="preserve"> D16+F16+H16+J16</f>
        <v>0</v>
      </c>
      <c r="C16" s="71">
        <f>E16+G16+I16+K16</f>
        <v>0</v>
      </c>
      <c r="D16" s="78"/>
      <c r="E16" s="79"/>
      <c r="F16" s="78"/>
      <c r="G16" s="80"/>
      <c r="H16" s="81"/>
      <c r="I16" s="80"/>
      <c r="J16" s="81"/>
      <c r="K16" s="80"/>
      <c r="L16" s="82"/>
      <c r="M16" s="83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ht="15.75" x14ac:dyDescent="0.25">
      <c r="A17" s="76"/>
      <c r="B17" s="72">
        <f t="shared" ref="B17:B39" si="0" xml:space="preserve"> D17+F17+H17+J17</f>
        <v>0</v>
      </c>
      <c r="C17" s="72">
        <f t="shared" ref="C17:C39" si="1">E17+G17+I17+K17</f>
        <v>0</v>
      </c>
      <c r="D17" s="84"/>
      <c r="E17" s="85"/>
      <c r="F17" s="84"/>
      <c r="G17" s="86"/>
      <c r="H17" s="87"/>
      <c r="I17" s="86"/>
      <c r="J17" s="87"/>
      <c r="K17" s="86"/>
      <c r="L17" s="88"/>
      <c r="M17" s="89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ht="15.75" x14ac:dyDescent="0.25">
      <c r="A18" s="76"/>
      <c r="B18" s="72">
        <f t="shared" si="0"/>
        <v>0</v>
      </c>
      <c r="C18" s="72">
        <f t="shared" si="1"/>
        <v>0</v>
      </c>
      <c r="D18" s="84"/>
      <c r="E18" s="85"/>
      <c r="F18" s="84"/>
      <c r="G18" s="86"/>
      <c r="H18" s="87"/>
      <c r="I18" s="86"/>
      <c r="J18" s="87"/>
      <c r="K18" s="86"/>
      <c r="L18" s="88"/>
      <c r="M18" s="89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15.75" x14ac:dyDescent="0.25">
      <c r="A19" s="76"/>
      <c r="B19" s="72">
        <f t="shared" si="0"/>
        <v>0</v>
      </c>
      <c r="C19" s="72">
        <f t="shared" si="1"/>
        <v>0</v>
      </c>
      <c r="D19" s="84"/>
      <c r="E19" s="85"/>
      <c r="F19" s="84"/>
      <c r="G19" s="86"/>
      <c r="H19" s="87"/>
      <c r="I19" s="86"/>
      <c r="J19" s="87"/>
      <c r="K19" s="86"/>
      <c r="L19" s="88"/>
      <c r="M19" s="89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ht="15.75" x14ac:dyDescent="0.25">
      <c r="A20" s="76"/>
      <c r="B20" s="72">
        <f t="shared" si="0"/>
        <v>0</v>
      </c>
      <c r="C20" s="72">
        <f t="shared" si="1"/>
        <v>0</v>
      </c>
      <c r="D20" s="84"/>
      <c r="E20" s="85"/>
      <c r="F20" s="84"/>
      <c r="G20" s="86"/>
      <c r="H20" s="87"/>
      <c r="I20" s="86"/>
      <c r="J20" s="87"/>
      <c r="K20" s="86"/>
      <c r="L20" s="88"/>
      <c r="M20" s="89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</row>
    <row r="21" spans="1:25" ht="15.75" x14ac:dyDescent="0.25">
      <c r="A21" s="76"/>
      <c r="B21" s="72">
        <f t="shared" si="0"/>
        <v>0</v>
      </c>
      <c r="C21" s="72">
        <f t="shared" si="1"/>
        <v>0</v>
      </c>
      <c r="D21" s="84"/>
      <c r="E21" s="85"/>
      <c r="F21" s="84"/>
      <c r="G21" s="86"/>
      <c r="H21" s="87"/>
      <c r="I21" s="86"/>
      <c r="J21" s="87"/>
      <c r="K21" s="86"/>
      <c r="L21" s="88"/>
      <c r="M21" s="89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</row>
    <row r="22" spans="1:25" ht="15.75" x14ac:dyDescent="0.25">
      <c r="A22" s="76"/>
      <c r="B22" s="72">
        <f t="shared" si="0"/>
        <v>0</v>
      </c>
      <c r="C22" s="72">
        <f t="shared" si="1"/>
        <v>0</v>
      </c>
      <c r="D22" s="84"/>
      <c r="E22" s="85"/>
      <c r="F22" s="84"/>
      <c r="G22" s="86"/>
      <c r="H22" s="87"/>
      <c r="I22" s="86"/>
      <c r="J22" s="87"/>
      <c r="K22" s="86"/>
      <c r="L22" s="88"/>
      <c r="M22" s="89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</row>
    <row r="23" spans="1:25" ht="15.75" x14ac:dyDescent="0.25">
      <c r="A23" s="76"/>
      <c r="B23" s="72">
        <f t="shared" si="0"/>
        <v>0</v>
      </c>
      <c r="C23" s="72">
        <f t="shared" si="1"/>
        <v>0</v>
      </c>
      <c r="D23" s="84"/>
      <c r="E23" s="85"/>
      <c r="F23" s="84"/>
      <c r="G23" s="86"/>
      <c r="H23" s="87"/>
      <c r="I23" s="86"/>
      <c r="J23" s="87"/>
      <c r="K23" s="86"/>
      <c r="L23" s="88"/>
      <c r="M23" s="89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</row>
    <row r="24" spans="1:25" ht="15.75" x14ac:dyDescent="0.25">
      <c r="A24" s="76"/>
      <c r="B24" s="72">
        <f t="shared" si="0"/>
        <v>0</v>
      </c>
      <c r="C24" s="72">
        <f t="shared" si="1"/>
        <v>0</v>
      </c>
      <c r="D24" s="84"/>
      <c r="E24" s="85"/>
      <c r="F24" s="84"/>
      <c r="G24" s="86"/>
      <c r="H24" s="87"/>
      <c r="I24" s="86"/>
      <c r="J24" s="87"/>
      <c r="K24" s="86"/>
      <c r="L24" s="88"/>
      <c r="M24" s="89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1:25" ht="15.75" x14ac:dyDescent="0.25">
      <c r="A25" s="77"/>
      <c r="B25" s="73">
        <f t="shared" si="0"/>
        <v>0</v>
      </c>
      <c r="C25" s="73">
        <f t="shared" si="1"/>
        <v>0</v>
      </c>
      <c r="D25" s="90"/>
      <c r="E25" s="91"/>
      <c r="F25" s="90"/>
      <c r="G25" s="92"/>
      <c r="H25" s="93"/>
      <c r="I25" s="92"/>
      <c r="J25" s="93"/>
      <c r="K25" s="92"/>
      <c r="L25" s="94"/>
      <c r="M25" s="95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</row>
    <row r="26" spans="1:25" s="106" customFormat="1" ht="16.5" thickBot="1" x14ac:dyDescent="0.3">
      <c r="A26" s="121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3"/>
      <c r="M26" s="124"/>
    </row>
    <row r="27" spans="1:25" ht="28.5" customHeight="1" thickBot="1" x14ac:dyDescent="0.3">
      <c r="A27" s="153" t="s">
        <v>84</v>
      </c>
      <c r="B27" s="149" t="s">
        <v>79</v>
      </c>
      <c r="C27" s="149" t="s">
        <v>77</v>
      </c>
      <c r="D27" s="154" t="s">
        <v>7</v>
      </c>
      <c r="E27" s="155"/>
      <c r="F27" s="156" t="s">
        <v>9</v>
      </c>
      <c r="G27" s="156"/>
      <c r="H27" s="154" t="s">
        <v>10</v>
      </c>
      <c r="I27" s="155"/>
      <c r="J27" s="154" t="s">
        <v>11</v>
      </c>
      <c r="K27" s="155"/>
      <c r="L27" s="149" t="s">
        <v>85</v>
      </c>
      <c r="M27" s="151" t="s">
        <v>86</v>
      </c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ht="15.75" customHeight="1" x14ac:dyDescent="0.25">
      <c r="A28" s="153"/>
      <c r="B28" s="150"/>
      <c r="C28" s="150"/>
      <c r="D28" s="110" t="s">
        <v>80</v>
      </c>
      <c r="E28" s="111" t="s">
        <v>81</v>
      </c>
      <c r="F28" s="112" t="s">
        <v>82</v>
      </c>
      <c r="G28" s="111" t="s">
        <v>81</v>
      </c>
      <c r="H28" s="112" t="s">
        <v>82</v>
      </c>
      <c r="I28" s="111" t="s">
        <v>81</v>
      </c>
      <c r="J28" s="113" t="s">
        <v>82</v>
      </c>
      <c r="K28" s="111" t="s">
        <v>81</v>
      </c>
      <c r="L28" s="150"/>
      <c r="M28" s="152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</row>
    <row r="29" spans="1:25" ht="15.75" x14ac:dyDescent="0.25">
      <c r="A29" s="114" t="s">
        <v>87</v>
      </c>
      <c r="B29" s="115"/>
      <c r="C29" s="115"/>
      <c r="D29" s="125"/>
      <c r="E29" s="126"/>
      <c r="F29" s="125"/>
      <c r="G29" s="127"/>
      <c r="H29" s="128"/>
      <c r="I29" s="126"/>
      <c r="J29" s="128"/>
      <c r="K29" s="127"/>
      <c r="L29" s="129"/>
      <c r="M29" s="130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ht="15.75" x14ac:dyDescent="0.25">
      <c r="A30" s="96"/>
      <c r="B30" s="71">
        <f t="shared" si="0"/>
        <v>0</v>
      </c>
      <c r="C30" s="71">
        <f t="shared" si="1"/>
        <v>0</v>
      </c>
      <c r="D30" s="78"/>
      <c r="E30" s="79"/>
      <c r="F30" s="78"/>
      <c r="G30" s="80"/>
      <c r="H30" s="81"/>
      <c r="I30" s="80"/>
      <c r="J30" s="81"/>
      <c r="K30" s="80"/>
      <c r="L30" s="98"/>
      <c r="M30" s="83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ht="15.75" x14ac:dyDescent="0.25">
      <c r="A31" s="76"/>
      <c r="B31" s="72">
        <f t="shared" si="0"/>
        <v>0</v>
      </c>
      <c r="C31" s="72">
        <f t="shared" si="1"/>
        <v>0</v>
      </c>
      <c r="D31" s="84"/>
      <c r="E31" s="85"/>
      <c r="F31" s="84"/>
      <c r="G31" s="86"/>
      <c r="H31" s="87"/>
      <c r="I31" s="86"/>
      <c r="J31" s="87"/>
      <c r="K31" s="86"/>
      <c r="L31" s="99"/>
      <c r="M31" s="89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</row>
    <row r="32" spans="1:25" ht="15.75" x14ac:dyDescent="0.25">
      <c r="A32" s="76"/>
      <c r="B32" s="72">
        <f t="shared" si="0"/>
        <v>0</v>
      </c>
      <c r="C32" s="72">
        <f t="shared" si="1"/>
        <v>0</v>
      </c>
      <c r="D32" s="84"/>
      <c r="E32" s="85"/>
      <c r="F32" s="84"/>
      <c r="G32" s="86"/>
      <c r="H32" s="87"/>
      <c r="I32" s="86"/>
      <c r="J32" s="87"/>
      <c r="K32" s="86"/>
      <c r="L32" s="99"/>
      <c r="M32" s="89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</row>
    <row r="33" spans="1:25" ht="15.75" x14ac:dyDescent="0.25">
      <c r="A33" s="76"/>
      <c r="B33" s="72">
        <f t="shared" si="0"/>
        <v>0</v>
      </c>
      <c r="C33" s="72">
        <f t="shared" si="1"/>
        <v>0</v>
      </c>
      <c r="D33" s="84"/>
      <c r="E33" s="85"/>
      <c r="F33" s="84"/>
      <c r="G33" s="86"/>
      <c r="H33" s="87"/>
      <c r="I33" s="86"/>
      <c r="J33" s="87"/>
      <c r="K33" s="86"/>
      <c r="L33" s="99"/>
      <c r="M33" s="89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ht="15.75" x14ac:dyDescent="0.25">
      <c r="A34" s="76"/>
      <c r="B34" s="72">
        <f t="shared" si="0"/>
        <v>0</v>
      </c>
      <c r="C34" s="72">
        <f t="shared" si="1"/>
        <v>0</v>
      </c>
      <c r="D34" s="84"/>
      <c r="E34" s="85"/>
      <c r="F34" s="84"/>
      <c r="G34" s="86"/>
      <c r="H34" s="87"/>
      <c r="I34" s="86"/>
      <c r="J34" s="87"/>
      <c r="K34" s="86"/>
      <c r="L34" s="99"/>
      <c r="M34" s="89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</row>
    <row r="35" spans="1:25" ht="15.75" x14ac:dyDescent="0.25">
      <c r="A35" s="76"/>
      <c r="B35" s="72">
        <f t="shared" si="0"/>
        <v>0</v>
      </c>
      <c r="C35" s="72">
        <f t="shared" si="1"/>
        <v>0</v>
      </c>
      <c r="D35" s="84"/>
      <c r="E35" s="85"/>
      <c r="F35" s="84"/>
      <c r="G35" s="86"/>
      <c r="H35" s="87"/>
      <c r="I35" s="86"/>
      <c r="J35" s="87"/>
      <c r="K35" s="86"/>
      <c r="L35" s="99"/>
      <c r="M35" s="89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</row>
    <row r="36" spans="1:25" ht="15.75" x14ac:dyDescent="0.25">
      <c r="A36" s="76"/>
      <c r="B36" s="72">
        <f t="shared" si="0"/>
        <v>0</v>
      </c>
      <c r="C36" s="72">
        <f t="shared" si="1"/>
        <v>0</v>
      </c>
      <c r="D36" s="84"/>
      <c r="E36" s="85"/>
      <c r="F36" s="84"/>
      <c r="G36" s="86"/>
      <c r="H36" s="87"/>
      <c r="I36" s="86"/>
      <c r="J36" s="87"/>
      <c r="K36" s="86"/>
      <c r="L36" s="99"/>
      <c r="M36" s="89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1:25" ht="15.75" x14ac:dyDescent="0.25">
      <c r="A37" s="76"/>
      <c r="B37" s="72">
        <f t="shared" si="0"/>
        <v>0</v>
      </c>
      <c r="C37" s="72">
        <f t="shared" si="1"/>
        <v>0</v>
      </c>
      <c r="D37" s="84"/>
      <c r="E37" s="85"/>
      <c r="F37" s="84"/>
      <c r="G37" s="86"/>
      <c r="H37" s="87"/>
      <c r="I37" s="86"/>
      <c r="J37" s="87"/>
      <c r="K37" s="86"/>
      <c r="L37" s="99"/>
      <c r="M37" s="89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1:25" ht="15.75" x14ac:dyDescent="0.25">
      <c r="A38" s="76"/>
      <c r="B38" s="72">
        <f t="shared" si="0"/>
        <v>0</v>
      </c>
      <c r="C38" s="72">
        <f t="shared" si="1"/>
        <v>0</v>
      </c>
      <c r="D38" s="84"/>
      <c r="E38" s="85"/>
      <c r="F38" s="84"/>
      <c r="G38" s="86"/>
      <c r="H38" s="87"/>
      <c r="I38" s="86"/>
      <c r="J38" s="87"/>
      <c r="K38" s="86"/>
      <c r="L38" s="99"/>
      <c r="M38" s="89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5" ht="16.5" thickBot="1" x14ac:dyDescent="0.3">
      <c r="A39" s="97"/>
      <c r="B39" s="74">
        <f t="shared" si="0"/>
        <v>0</v>
      </c>
      <c r="C39" s="74">
        <f t="shared" si="1"/>
        <v>0</v>
      </c>
      <c r="D39" s="100"/>
      <c r="E39" s="101"/>
      <c r="F39" s="100"/>
      <c r="G39" s="102"/>
      <c r="H39" s="103"/>
      <c r="I39" s="102"/>
      <c r="J39" s="103"/>
      <c r="K39" s="102"/>
      <c r="L39" s="104"/>
      <c r="M39" s="105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5" x14ac:dyDescent="0.25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5" x14ac:dyDescent="0.2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1:25" x14ac:dyDescent="0.2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1:25" x14ac:dyDescent="0.25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5" x14ac:dyDescent="0.2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1:25" x14ac:dyDescent="0.25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5" x14ac:dyDescent="0.2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1:25" x14ac:dyDescent="0.2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</row>
    <row r="48" spans="1:25" x14ac:dyDescent="0.25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</row>
    <row r="49" spans="1:25" x14ac:dyDescent="0.2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</row>
    <row r="50" spans="1:25" x14ac:dyDescent="0.2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</row>
    <row r="51" spans="1:25" x14ac:dyDescent="0.2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</row>
    <row r="52" spans="1:25" x14ac:dyDescent="0.25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</row>
    <row r="53" spans="1:25" x14ac:dyDescent="0.2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</row>
    <row r="54" spans="1:25" x14ac:dyDescent="0.25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</row>
    <row r="55" spans="1:25" x14ac:dyDescent="0.2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</row>
    <row r="56" spans="1:25" x14ac:dyDescent="0.2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</row>
    <row r="57" spans="1:25" x14ac:dyDescent="0.25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</row>
    <row r="58" spans="1:25" x14ac:dyDescent="0.25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</row>
    <row r="59" spans="1:25" x14ac:dyDescent="0.2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</row>
    <row r="60" spans="1:25" x14ac:dyDescent="0.25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</row>
    <row r="61" spans="1:25" x14ac:dyDescent="0.25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</row>
    <row r="62" spans="1:25" x14ac:dyDescent="0.25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</row>
    <row r="63" spans="1:25" x14ac:dyDescent="0.25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</row>
    <row r="64" spans="1:25" x14ac:dyDescent="0.25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</row>
    <row r="65" spans="1:25" x14ac:dyDescent="0.25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</row>
    <row r="66" spans="1:25" x14ac:dyDescent="0.25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</row>
    <row r="67" spans="1:25" x14ac:dyDescent="0.25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</row>
    <row r="68" spans="1:25" x14ac:dyDescent="0.25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</row>
    <row r="69" spans="1:25" x14ac:dyDescent="0.25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</row>
    <row r="70" spans="1:25" x14ac:dyDescent="0.25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</row>
    <row r="71" spans="1:25" x14ac:dyDescent="0.2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</row>
    <row r="72" spans="1:25" x14ac:dyDescent="0.25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</row>
    <row r="73" spans="1:25" x14ac:dyDescent="0.25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</row>
    <row r="74" spans="1:25" x14ac:dyDescent="0.25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</row>
    <row r="75" spans="1:25" x14ac:dyDescent="0.25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</row>
    <row r="76" spans="1:25" x14ac:dyDescent="0.25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</row>
    <row r="77" spans="1:25" x14ac:dyDescent="0.25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</row>
    <row r="78" spans="1:25" x14ac:dyDescent="0.25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</row>
    <row r="79" spans="1:25" x14ac:dyDescent="0.25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</row>
    <row r="80" spans="1:25" x14ac:dyDescent="0.25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</row>
    <row r="81" spans="1:25" x14ac:dyDescent="0.25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</row>
    <row r="82" spans="1:25" x14ac:dyDescent="0.25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</row>
    <row r="83" spans="1:25" x14ac:dyDescent="0.2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</row>
    <row r="84" spans="1:25" x14ac:dyDescent="0.25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</row>
    <row r="85" spans="1:25" x14ac:dyDescent="0.2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</row>
    <row r="86" spans="1:25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</row>
    <row r="87" spans="1:25" x14ac:dyDescent="0.25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</row>
    <row r="88" spans="1:25" x14ac:dyDescent="0.2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</row>
    <row r="89" spans="1:25" x14ac:dyDescent="0.2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</row>
    <row r="90" spans="1:25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</row>
    <row r="91" spans="1:25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</row>
    <row r="92" spans="1:25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</row>
    <row r="93" spans="1:25" x14ac:dyDescent="0.2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</row>
    <row r="94" spans="1:25" x14ac:dyDescent="0.2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</row>
    <row r="95" spans="1:25" x14ac:dyDescent="0.2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</row>
    <row r="96" spans="1:25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</row>
    <row r="97" spans="1:25" x14ac:dyDescent="0.2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</row>
    <row r="98" spans="1:25" x14ac:dyDescent="0.2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</row>
    <row r="99" spans="1:25" x14ac:dyDescent="0.25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</row>
    <row r="100" spans="1:25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</row>
    <row r="101" spans="1:25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</row>
    <row r="102" spans="1:25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</row>
    <row r="103" spans="1:25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</row>
    <row r="104" spans="1:25" x14ac:dyDescent="0.2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</row>
    <row r="105" spans="1:25" x14ac:dyDescent="0.2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</row>
    <row r="106" spans="1:25" x14ac:dyDescent="0.2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</row>
    <row r="107" spans="1:25" x14ac:dyDescent="0.2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</row>
    <row r="108" spans="1:25" x14ac:dyDescent="0.2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</row>
    <row r="109" spans="1:25" x14ac:dyDescent="0.25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</row>
    <row r="110" spans="1:25" x14ac:dyDescent="0.25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</row>
  </sheetData>
  <sheetProtection algorithmName="SHA-512" hashValue="3IntFRY7Jnu4RSZWGrQvqm3d1t9hneP39hiOSw2yByNPg7bUNi21/fS0kShmSy2khSph8MQdbdHriY3LTfh7qA==" saltValue="gKg+tvBUvqeN9XPLYf5ICw==" spinCount="100000" sheet="1" objects="1" scenarios="1" selectLockedCells="1"/>
  <mergeCells count="20">
    <mergeCell ref="A1:M1"/>
    <mergeCell ref="A2:M2"/>
    <mergeCell ref="A13:A14"/>
    <mergeCell ref="D13:E13"/>
    <mergeCell ref="F13:G13"/>
    <mergeCell ref="H13:I13"/>
    <mergeCell ref="J13:K13"/>
    <mergeCell ref="B13:B14"/>
    <mergeCell ref="B27:B28"/>
    <mergeCell ref="M13:M14"/>
    <mergeCell ref="A27:A28"/>
    <mergeCell ref="D27:E27"/>
    <mergeCell ref="F27:G27"/>
    <mergeCell ref="H27:I27"/>
    <mergeCell ref="J27:K27"/>
    <mergeCell ref="C27:C28"/>
    <mergeCell ref="L13:L14"/>
    <mergeCell ref="L27:L28"/>
    <mergeCell ref="M27:M28"/>
    <mergeCell ref="C13:C14"/>
  </mergeCells>
  <conditionalFormatting sqref="L29">
    <cfRule type="cellIs" dxfId="14" priority="1" operator="equal">
      <formula>"Ja"</formula>
    </cfRule>
    <cfRule type="cellIs" dxfId="13" priority="2" operator="equal">
      <formula>"Nej"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6964-09C7-402A-BC48-87F0BBFB7625}">
  <dimension ref="A1:L29"/>
  <sheetViews>
    <sheetView workbookViewId="0">
      <selection activeCell="B32" sqref="B32"/>
    </sheetView>
  </sheetViews>
  <sheetFormatPr defaultColWidth="9.140625" defaultRowHeight="15" x14ac:dyDescent="0.25"/>
  <cols>
    <col min="1" max="1" width="77.7109375" bestFit="1" customWidth="1"/>
    <col min="2" max="2" width="14.85546875" customWidth="1"/>
    <col min="3" max="3" width="13.85546875" bestFit="1" customWidth="1"/>
    <col min="4" max="4" width="12.7109375" customWidth="1"/>
    <col min="5" max="5" width="13.85546875" bestFit="1" customWidth="1"/>
    <col min="6" max="6" width="12.7109375" customWidth="1"/>
    <col min="7" max="7" width="13.85546875" bestFit="1" customWidth="1"/>
    <col min="8" max="8" width="13.28515625" customWidth="1"/>
    <col min="9" max="9" width="13.85546875" bestFit="1" customWidth="1"/>
    <col min="10" max="10" width="14" customWidth="1"/>
    <col min="11" max="11" width="77" customWidth="1"/>
    <col min="12" max="12" width="31.5703125" customWidth="1"/>
  </cols>
  <sheetData>
    <row r="1" spans="1:12" ht="18.75" customHeight="1" x14ac:dyDescent="0.25">
      <c r="B1" s="160" t="s">
        <v>71</v>
      </c>
      <c r="C1" s="160"/>
      <c r="D1" s="160"/>
      <c r="E1" s="160"/>
      <c r="F1" s="160"/>
      <c r="G1" s="160"/>
      <c r="H1" s="160"/>
      <c r="I1" s="160"/>
      <c r="J1" s="160"/>
      <c r="K1" s="160"/>
    </row>
    <row r="2" spans="1:12" ht="15" customHeight="1" x14ac:dyDescent="0.25"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2" ht="12.75" customHeigh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2" ht="30" customHeight="1" x14ac:dyDescent="0.35">
      <c r="A4" s="9" t="s">
        <v>72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2" ht="30" x14ac:dyDescent="0.25">
      <c r="A5" s="12"/>
      <c r="B5" s="13" t="s">
        <v>6</v>
      </c>
      <c r="C5" s="13" t="s">
        <v>7</v>
      </c>
      <c r="D5" s="13" t="s">
        <v>8</v>
      </c>
      <c r="E5" s="13" t="s">
        <v>9</v>
      </c>
      <c r="F5" s="13" t="s">
        <v>8</v>
      </c>
      <c r="G5" s="13" t="s">
        <v>10</v>
      </c>
      <c r="H5" s="13" t="s">
        <v>8</v>
      </c>
      <c r="I5" s="13" t="s">
        <v>11</v>
      </c>
      <c r="J5" s="13" t="str">
        <f>H5</f>
        <v>Akkumuleret</v>
      </c>
      <c r="K5" t="s">
        <v>73</v>
      </c>
      <c r="L5" s="67" t="s">
        <v>74</v>
      </c>
    </row>
    <row r="6" spans="1:12" ht="15.75" x14ac:dyDescent="0.25">
      <c r="A6" s="14" t="s">
        <v>14</v>
      </c>
      <c r="B6" s="15" t="s">
        <v>15</v>
      </c>
      <c r="C6" s="15" t="s">
        <v>15</v>
      </c>
      <c r="D6" s="15"/>
      <c r="E6" s="15" t="s">
        <v>15</v>
      </c>
      <c r="F6" s="15"/>
      <c r="G6" s="15" t="s">
        <v>15</v>
      </c>
      <c r="H6" s="15" t="s">
        <v>15</v>
      </c>
      <c r="I6" s="15" t="s">
        <v>15</v>
      </c>
      <c r="J6" s="15" t="s">
        <v>15</v>
      </c>
      <c r="K6" s="15" t="s">
        <v>15</v>
      </c>
      <c r="L6" s="15" t="s">
        <v>15</v>
      </c>
    </row>
    <row r="7" spans="1:12" x14ac:dyDescent="0.25">
      <c r="A7" s="17" t="s">
        <v>16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x14ac:dyDescent="0.25">
      <c r="A8" s="3" t="s">
        <v>17</v>
      </c>
      <c r="B8" s="1">
        <f>J8</f>
        <v>0</v>
      </c>
      <c r="C8" s="45"/>
      <c r="D8" s="1">
        <f>C8</f>
        <v>0</v>
      </c>
      <c r="E8" s="45"/>
      <c r="F8" s="1">
        <f>D8+E8</f>
        <v>0</v>
      </c>
      <c r="G8" s="45"/>
      <c r="H8" s="1">
        <f>F8+G8</f>
        <v>0</v>
      </c>
      <c r="I8" s="45"/>
      <c r="J8" s="1">
        <f>H8+I8</f>
        <v>0</v>
      </c>
      <c r="K8" s="46"/>
      <c r="L8" t="str">
        <f>IF(Budgetændring!B8='Budget og regnskab'!B11,"Nej","Ja")</f>
        <v>Nej</v>
      </c>
    </row>
    <row r="9" spans="1:12" x14ac:dyDescent="0.25">
      <c r="A9" s="3" t="s">
        <v>18</v>
      </c>
      <c r="B9" s="1">
        <f t="shared" ref="B9:B27" si="0">J9</f>
        <v>0</v>
      </c>
      <c r="C9" s="45"/>
      <c r="D9" s="1">
        <f>C9</f>
        <v>0</v>
      </c>
      <c r="E9" s="45"/>
      <c r="F9" s="1">
        <f>D9+E9</f>
        <v>0</v>
      </c>
      <c r="G9" s="45"/>
      <c r="H9" s="1">
        <f>F9+G9</f>
        <v>0</v>
      </c>
      <c r="I9" s="45"/>
      <c r="J9" s="1">
        <f>H9+I9</f>
        <v>0</v>
      </c>
      <c r="K9" s="46"/>
      <c r="L9" t="str">
        <f>IF(Budgetændring!B9='Budget og regnskab'!B12,"Nej","Ja")</f>
        <v>Nej</v>
      </c>
    </row>
    <row r="10" spans="1:12" x14ac:dyDescent="0.25">
      <c r="A10" s="3" t="s">
        <v>19</v>
      </c>
      <c r="B10" s="1">
        <f t="shared" si="0"/>
        <v>0</v>
      </c>
      <c r="C10" s="45"/>
      <c r="D10" s="1">
        <f t="shared" ref="D10:D13" si="1">C10</f>
        <v>0</v>
      </c>
      <c r="E10" s="45"/>
      <c r="F10" s="1">
        <f t="shared" ref="F10:F13" si="2">D10+E10</f>
        <v>0</v>
      </c>
      <c r="G10" s="45"/>
      <c r="H10" s="1">
        <f t="shared" ref="H10:H13" si="3">F10+G10</f>
        <v>0</v>
      </c>
      <c r="I10" s="45"/>
      <c r="J10" s="1">
        <f t="shared" ref="J10:J13" si="4">H10+I10</f>
        <v>0</v>
      </c>
      <c r="K10" s="46"/>
      <c r="L10" t="str">
        <f>IF(Budgetændring!B10='Budget og regnskab'!B13,"Nej","Ja")</f>
        <v>Nej</v>
      </c>
    </row>
    <row r="11" spans="1:12" x14ac:dyDescent="0.25">
      <c r="A11" s="3" t="s">
        <v>20</v>
      </c>
      <c r="B11" s="1">
        <f t="shared" si="0"/>
        <v>0</v>
      </c>
      <c r="C11" s="45"/>
      <c r="D11" s="1">
        <f t="shared" si="1"/>
        <v>0</v>
      </c>
      <c r="E11" s="45"/>
      <c r="F11" s="1">
        <f t="shared" si="2"/>
        <v>0</v>
      </c>
      <c r="G11" s="45"/>
      <c r="H11" s="1">
        <f t="shared" si="3"/>
        <v>0</v>
      </c>
      <c r="I11" s="45"/>
      <c r="J11" s="1">
        <f t="shared" si="4"/>
        <v>0</v>
      </c>
      <c r="K11" s="46"/>
      <c r="L11" t="str">
        <f>IF(Budgetændring!B11='Budget og regnskab'!B14,"Nej","Ja")</f>
        <v>Nej</v>
      </c>
    </row>
    <row r="12" spans="1:12" x14ac:dyDescent="0.25">
      <c r="A12" s="3" t="s">
        <v>21</v>
      </c>
      <c r="B12" s="1">
        <f t="shared" si="0"/>
        <v>0</v>
      </c>
      <c r="C12" s="45"/>
      <c r="D12" s="1">
        <f t="shared" si="1"/>
        <v>0</v>
      </c>
      <c r="E12" s="45"/>
      <c r="F12" s="1">
        <f t="shared" si="2"/>
        <v>0</v>
      </c>
      <c r="G12" s="45"/>
      <c r="H12" s="1">
        <f t="shared" si="3"/>
        <v>0</v>
      </c>
      <c r="I12" s="45"/>
      <c r="J12" s="1">
        <f t="shared" si="4"/>
        <v>0</v>
      </c>
      <c r="K12" s="46"/>
      <c r="L12" t="str">
        <f>IF(Budgetændring!B12='Budget og regnskab'!B15,"Nej","Ja")</f>
        <v>Nej</v>
      </c>
    </row>
    <row r="13" spans="1:12" x14ac:dyDescent="0.25">
      <c r="A13" s="3" t="s">
        <v>22</v>
      </c>
      <c r="B13" s="1">
        <f t="shared" si="0"/>
        <v>0</v>
      </c>
      <c r="C13" s="45"/>
      <c r="D13" s="1">
        <f t="shared" si="1"/>
        <v>0</v>
      </c>
      <c r="E13" s="45"/>
      <c r="F13" s="1">
        <f t="shared" si="2"/>
        <v>0</v>
      </c>
      <c r="G13" s="45"/>
      <c r="H13" s="1">
        <f t="shared" si="3"/>
        <v>0</v>
      </c>
      <c r="I13" s="45"/>
      <c r="J13" s="1">
        <f t="shared" si="4"/>
        <v>0</v>
      </c>
      <c r="K13" s="46"/>
      <c r="L13" t="str">
        <f>IF(Budgetændring!B13='Budget og regnskab'!B16,"Nej","Ja")</f>
        <v>Nej</v>
      </c>
    </row>
    <row r="14" spans="1:12" x14ac:dyDescent="0.25">
      <c r="A14" s="3" t="s">
        <v>23</v>
      </c>
      <c r="B14" s="1">
        <f t="shared" si="0"/>
        <v>0</v>
      </c>
      <c r="C14" s="1">
        <f t="shared" ref="C14:J14" si="5">ROUND(C8*0.44,2)</f>
        <v>0</v>
      </c>
      <c r="D14" s="1">
        <f t="shared" si="5"/>
        <v>0</v>
      </c>
      <c r="E14" s="1">
        <f t="shared" si="5"/>
        <v>0</v>
      </c>
      <c r="F14" s="1">
        <f t="shared" si="5"/>
        <v>0</v>
      </c>
      <c r="G14" s="1">
        <f t="shared" si="5"/>
        <v>0</v>
      </c>
      <c r="H14" s="1">
        <f t="shared" si="5"/>
        <v>0</v>
      </c>
      <c r="I14" s="1">
        <f t="shared" si="5"/>
        <v>0</v>
      </c>
      <c r="J14" s="1">
        <f t="shared" si="5"/>
        <v>0</v>
      </c>
      <c r="K14" s="42"/>
      <c r="L14" t="str">
        <f>IF(Budgetændring!B14='Budget og regnskab'!B17,"Nej","Ja")</f>
        <v>Nej</v>
      </c>
    </row>
    <row r="15" spans="1:12" x14ac:dyDescent="0.25">
      <c r="A15" s="3" t="s">
        <v>24</v>
      </c>
      <c r="B15" s="1">
        <f t="shared" si="0"/>
        <v>0</v>
      </c>
      <c r="C15" s="1">
        <f t="shared" ref="C15:J15" si="6">ROUND(C9*0.18,2)</f>
        <v>0</v>
      </c>
      <c r="D15" s="1">
        <f t="shared" si="6"/>
        <v>0</v>
      </c>
      <c r="E15" s="1">
        <f t="shared" si="6"/>
        <v>0</v>
      </c>
      <c r="F15" s="1">
        <f t="shared" si="6"/>
        <v>0</v>
      </c>
      <c r="G15" s="1">
        <f t="shared" si="6"/>
        <v>0</v>
      </c>
      <c r="H15" s="1">
        <f t="shared" si="6"/>
        <v>0</v>
      </c>
      <c r="I15" s="1">
        <f t="shared" si="6"/>
        <v>0</v>
      </c>
      <c r="J15" s="1">
        <f t="shared" si="6"/>
        <v>0</v>
      </c>
      <c r="K15" s="42"/>
      <c r="L15" t="str">
        <f>IF(Budgetændring!B15='Budget og regnskab'!B18,"Nej","Ja")</f>
        <v>Nej</v>
      </c>
    </row>
    <row r="16" spans="1:12" x14ac:dyDescent="0.25">
      <c r="A16" s="68" t="s">
        <v>75</v>
      </c>
      <c r="B16" s="1">
        <f t="shared" si="0"/>
        <v>0</v>
      </c>
      <c r="C16" s="45">
        <v>0</v>
      </c>
      <c r="D16" s="1">
        <f t="shared" ref="D16" si="7">C16</f>
        <v>0</v>
      </c>
      <c r="E16" s="45">
        <v>0</v>
      </c>
      <c r="F16" s="1">
        <f t="shared" ref="F16" si="8">D16+E16</f>
        <v>0</v>
      </c>
      <c r="G16" s="45">
        <v>0</v>
      </c>
      <c r="H16" s="1">
        <f t="shared" ref="H16" si="9">F16+G16</f>
        <v>0</v>
      </c>
      <c r="I16" s="45">
        <v>0</v>
      </c>
      <c r="J16" s="1">
        <f t="shared" ref="J16" si="10">H16+I16</f>
        <v>0</v>
      </c>
      <c r="K16" s="46"/>
      <c r="L16" t="str">
        <f>IF(Budgetændring!B16='Budget og regnskab'!B19,"Nej","Ja")</f>
        <v>Nej</v>
      </c>
    </row>
    <row r="17" spans="1:12" x14ac:dyDescent="0.25">
      <c r="A17" s="49" t="s">
        <v>25</v>
      </c>
      <c r="B17" s="1">
        <f>J17-B16</f>
        <v>0</v>
      </c>
      <c r="C17" s="20">
        <f t="shared" ref="C17:J17" si="11">SUM(C8:C15)-C16</f>
        <v>0</v>
      </c>
      <c r="D17" s="20">
        <f t="shared" si="11"/>
        <v>0</v>
      </c>
      <c r="E17" s="20">
        <f t="shared" si="11"/>
        <v>0</v>
      </c>
      <c r="F17" s="20">
        <f t="shared" si="11"/>
        <v>0</v>
      </c>
      <c r="G17" s="20">
        <f t="shared" si="11"/>
        <v>0</v>
      </c>
      <c r="H17" s="20">
        <f t="shared" si="11"/>
        <v>0</v>
      </c>
      <c r="I17" s="20">
        <f t="shared" si="11"/>
        <v>0</v>
      </c>
      <c r="J17" s="20">
        <f t="shared" si="11"/>
        <v>0</v>
      </c>
      <c r="K17" s="42"/>
      <c r="L17" t="str">
        <f>IF(Budgetændring!B17='Budget og regnskab'!B20,"Nej","Ja")</f>
        <v>Nej</v>
      </c>
    </row>
    <row r="18" spans="1:12" ht="15.75" x14ac:dyDescent="0.25">
      <c r="A18" s="14" t="s">
        <v>26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3" t="s">
        <v>27</v>
      </c>
      <c r="B19" s="1">
        <f>J19</f>
        <v>0</v>
      </c>
      <c r="C19" s="1">
        <f>C17*('Budget og regnskab'!B3/100)</f>
        <v>0</v>
      </c>
      <c r="D19" s="1">
        <f>C19</f>
        <v>0</v>
      </c>
      <c r="E19" s="1">
        <f>E17*('Budget og regnskab'!B3/100)</f>
        <v>0</v>
      </c>
      <c r="F19" s="1">
        <f>D19+E19</f>
        <v>0</v>
      </c>
      <c r="G19" s="1">
        <f>G17*('Budget og regnskab'!B3/100)</f>
        <v>0</v>
      </c>
      <c r="H19" s="1">
        <f>F19+G19</f>
        <v>0</v>
      </c>
      <c r="I19" s="1">
        <f>I17*('Budget og regnskab'!B3/100)</f>
        <v>0</v>
      </c>
      <c r="J19" s="1">
        <f>H19+I19</f>
        <v>0</v>
      </c>
      <c r="L19" t="str">
        <f>IF(Budgetændring!B19='Budget og regnskab'!B22,"Nej","Ja")</f>
        <v>Nej</v>
      </c>
    </row>
    <row r="20" spans="1:12" x14ac:dyDescent="0.25">
      <c r="A20" s="23" t="s">
        <v>28</v>
      </c>
      <c r="B20" s="18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3" t="s">
        <v>29</v>
      </c>
      <c r="B21" s="1">
        <f>J21</f>
        <v>0</v>
      </c>
      <c r="C21" s="45"/>
      <c r="D21" s="1">
        <f>C21</f>
        <v>0</v>
      </c>
      <c r="E21" s="45"/>
      <c r="F21" s="1">
        <f>D21+E21</f>
        <v>0</v>
      </c>
      <c r="G21" s="45"/>
      <c r="H21" s="1">
        <f>F21+G21</f>
        <v>0</v>
      </c>
      <c r="I21" s="45"/>
      <c r="J21" s="1">
        <f>H21+I21</f>
        <v>0</v>
      </c>
      <c r="K21" s="46"/>
      <c r="L21" t="str">
        <f>IF(Budgetændring!B21='Budget og regnskab'!B24,"Nej","Ja")</f>
        <v>Nej</v>
      </c>
    </row>
    <row r="22" spans="1:12" x14ac:dyDescent="0.25">
      <c r="A22" s="3" t="s">
        <v>30</v>
      </c>
      <c r="B22" s="1">
        <f t="shared" si="0"/>
        <v>0</v>
      </c>
      <c r="C22" s="45"/>
      <c r="D22" s="1">
        <f>C22</f>
        <v>0</v>
      </c>
      <c r="E22" s="45"/>
      <c r="F22" s="1">
        <f>D22+E22</f>
        <v>0</v>
      </c>
      <c r="G22" s="45"/>
      <c r="H22" s="1">
        <f>F22+G22</f>
        <v>0</v>
      </c>
      <c r="I22" s="45"/>
      <c r="J22" s="1">
        <f>H22+I22</f>
        <v>0</v>
      </c>
      <c r="K22" s="46"/>
      <c r="L22" t="str">
        <f>IF(Budgetændring!B22='Budget og regnskab'!B25,"Nej","Ja")</f>
        <v>Nej</v>
      </c>
    </row>
    <row r="23" spans="1:12" x14ac:dyDescent="0.25">
      <c r="A23" s="3" t="s">
        <v>31</v>
      </c>
      <c r="B23" s="1">
        <f t="shared" si="0"/>
        <v>0</v>
      </c>
      <c r="C23" s="1">
        <f>C22+C21</f>
        <v>0</v>
      </c>
      <c r="D23" s="1">
        <f t="shared" ref="D23" si="12">C23</f>
        <v>0</v>
      </c>
      <c r="E23" s="1">
        <f>E22+E21</f>
        <v>0</v>
      </c>
      <c r="F23" s="1">
        <f t="shared" ref="F23" si="13">D23+E23</f>
        <v>0</v>
      </c>
      <c r="G23" s="1">
        <f>G22+G21</f>
        <v>0</v>
      </c>
      <c r="H23" s="1">
        <f t="shared" ref="H23" si="14">F23+G23</f>
        <v>0</v>
      </c>
      <c r="I23" s="1">
        <f>I22+I21</f>
        <v>0</v>
      </c>
      <c r="J23" s="1">
        <f t="shared" ref="J23" si="15">H23+I23</f>
        <v>0</v>
      </c>
      <c r="K23" s="42"/>
      <c r="L23" t="str">
        <f>IF(Budgetændring!B23='Budget og regnskab'!B26,"Nej","Ja")</f>
        <v>Nej</v>
      </c>
    </row>
    <row r="24" spans="1:12" x14ac:dyDescent="0.25">
      <c r="A24" s="23" t="s">
        <v>32</v>
      </c>
      <c r="B24" s="18">
        <f t="shared" ref="B24:J24" si="16">B17-B19-B23</f>
        <v>0</v>
      </c>
      <c r="C24" s="18">
        <f t="shared" si="16"/>
        <v>0</v>
      </c>
      <c r="D24" s="18">
        <f t="shared" si="16"/>
        <v>0</v>
      </c>
      <c r="E24" s="18">
        <f t="shared" si="16"/>
        <v>0</v>
      </c>
      <c r="F24" s="18">
        <f t="shared" si="16"/>
        <v>0</v>
      </c>
      <c r="G24" s="18">
        <f t="shared" si="16"/>
        <v>0</v>
      </c>
      <c r="H24" s="18">
        <f t="shared" si="16"/>
        <v>0</v>
      </c>
      <c r="I24" s="18">
        <f t="shared" si="16"/>
        <v>0</v>
      </c>
      <c r="J24" s="18">
        <f t="shared" si="16"/>
        <v>0</v>
      </c>
      <c r="K24" s="18"/>
      <c r="L24" s="18"/>
    </row>
    <row r="25" spans="1:12" x14ac:dyDescent="0.25">
      <c r="A25" s="3" t="s">
        <v>33</v>
      </c>
      <c r="B25" s="1">
        <f t="shared" si="0"/>
        <v>0</v>
      </c>
      <c r="C25" s="45"/>
      <c r="D25" s="1">
        <f>C25</f>
        <v>0</v>
      </c>
      <c r="E25" s="45"/>
      <c r="F25" s="1">
        <f>D25+E25</f>
        <v>0</v>
      </c>
      <c r="G25" s="45"/>
      <c r="H25" s="1">
        <f>F25+G25</f>
        <v>0</v>
      </c>
      <c r="I25" s="45"/>
      <c r="J25" s="1">
        <f>H25+I25</f>
        <v>0</v>
      </c>
      <c r="K25" s="46"/>
      <c r="L25" t="str">
        <f>IF(Budgetændring!B25='Budget og regnskab'!B28,"Nej","Ja")</f>
        <v>Nej</v>
      </c>
    </row>
    <row r="26" spans="1:12" x14ac:dyDescent="0.25">
      <c r="A26" s="3" t="s">
        <v>34</v>
      </c>
      <c r="B26" s="1">
        <f t="shared" si="0"/>
        <v>0</v>
      </c>
      <c r="C26" s="45"/>
      <c r="D26" s="1">
        <f t="shared" ref="D26" si="17">C26</f>
        <v>0</v>
      </c>
      <c r="E26" s="45"/>
      <c r="F26" s="1">
        <f t="shared" ref="F26:F27" si="18">D26+E26</f>
        <v>0</v>
      </c>
      <c r="G26" s="45"/>
      <c r="H26" s="1">
        <f t="shared" ref="H26:H27" si="19">F26+G26</f>
        <v>0</v>
      </c>
      <c r="I26" s="45"/>
      <c r="J26" s="1">
        <f t="shared" ref="J26:J27" si="20">H26+I26</f>
        <v>0</v>
      </c>
      <c r="K26" s="46"/>
      <c r="L26" t="str">
        <f>IF(Budgetændring!B26='Budget og regnskab'!B29,"Nej","Ja")</f>
        <v>Nej</v>
      </c>
    </row>
    <row r="27" spans="1:12" x14ac:dyDescent="0.25">
      <c r="A27" s="3" t="s">
        <v>35</v>
      </c>
      <c r="B27" s="1">
        <f t="shared" si="0"/>
        <v>0</v>
      </c>
      <c r="C27" s="1">
        <f t="shared" ref="C27:I27" si="21">C25+C26</f>
        <v>0</v>
      </c>
      <c r="D27" s="1">
        <f t="shared" si="21"/>
        <v>0</v>
      </c>
      <c r="E27" s="1">
        <f t="shared" si="21"/>
        <v>0</v>
      </c>
      <c r="F27" s="1">
        <f t="shared" si="18"/>
        <v>0</v>
      </c>
      <c r="G27" s="1">
        <f t="shared" si="21"/>
        <v>0</v>
      </c>
      <c r="H27" s="1">
        <f t="shared" si="19"/>
        <v>0</v>
      </c>
      <c r="I27" s="1">
        <f t="shared" si="21"/>
        <v>0</v>
      </c>
      <c r="J27" s="1">
        <f t="shared" si="20"/>
        <v>0</v>
      </c>
      <c r="K27" s="42"/>
      <c r="L27" t="str">
        <f>IF(Budgetændring!B27='Budget og regnskab'!B30,"Nej","Ja")</f>
        <v>Nej</v>
      </c>
    </row>
    <row r="28" spans="1:12" x14ac:dyDescent="0.25">
      <c r="A28" s="54" t="s">
        <v>36</v>
      </c>
      <c r="B28" s="55">
        <f t="shared" ref="B28:J28" si="22">B19+B23+B27</f>
        <v>0</v>
      </c>
      <c r="C28" s="55">
        <f t="shared" si="22"/>
        <v>0</v>
      </c>
      <c r="D28" s="55">
        <f t="shared" si="22"/>
        <v>0</v>
      </c>
      <c r="E28" s="55">
        <f t="shared" si="22"/>
        <v>0</v>
      </c>
      <c r="F28" s="55">
        <f t="shared" si="22"/>
        <v>0</v>
      </c>
      <c r="G28" s="55">
        <f t="shared" si="22"/>
        <v>0</v>
      </c>
      <c r="H28" s="55">
        <f t="shared" si="22"/>
        <v>0</v>
      </c>
      <c r="I28" s="55">
        <f t="shared" si="22"/>
        <v>0</v>
      </c>
      <c r="J28" s="55">
        <f t="shared" si="22"/>
        <v>0</v>
      </c>
      <c r="K28" s="55"/>
      <c r="L28" s="55"/>
    </row>
    <row r="29" spans="1:12" x14ac:dyDescent="0.25">
      <c r="A29" t="s">
        <v>37</v>
      </c>
      <c r="B29" s="7" t="str">
        <f t="shared" ref="B29:J29" si="23">IF(B17=B28,"Ja","Nej")</f>
        <v>Ja</v>
      </c>
      <c r="C29" s="7" t="str">
        <f t="shared" si="23"/>
        <v>Ja</v>
      </c>
      <c r="D29" s="7" t="str">
        <f t="shared" si="23"/>
        <v>Ja</v>
      </c>
      <c r="E29" s="7" t="str">
        <f t="shared" si="23"/>
        <v>Ja</v>
      </c>
      <c r="F29" s="7" t="str">
        <f t="shared" si="23"/>
        <v>Ja</v>
      </c>
      <c r="G29" s="7" t="str">
        <f t="shared" si="23"/>
        <v>Ja</v>
      </c>
      <c r="H29" s="7" t="str">
        <f t="shared" si="23"/>
        <v>Ja</v>
      </c>
      <c r="I29" s="7" t="str">
        <f t="shared" si="23"/>
        <v>Ja</v>
      </c>
      <c r="J29" s="7" t="str">
        <f t="shared" si="23"/>
        <v>Ja</v>
      </c>
      <c r="L29" t="str">
        <f>IF(Budgetændring!B29='Budget og regnskab'!B32,"Nej","Ja")</f>
        <v>Nej</v>
      </c>
    </row>
  </sheetData>
  <sheetProtection algorithmName="SHA-512" hashValue="7isN3YGeART1v3RjMrnibiYLXIAWgdpi03zh3Le93k1JzISlArA7OQ5sb/3S/8DGkddniI7vX4qFvbqFdc8Xbg==" saltValue="4u59PpbjzrVSK3tGB90pUA==" spinCount="100000" sheet="1" objects="1" scenarios="1"/>
  <mergeCells count="1">
    <mergeCell ref="B1:K4"/>
  </mergeCells>
  <conditionalFormatting sqref="B29:J29">
    <cfRule type="cellIs" dxfId="12" priority="5" operator="equal">
      <formula>"Ja"</formula>
    </cfRule>
    <cfRule type="cellIs" dxfId="11" priority="6" operator="equal">
      <formula>"Nej"</formula>
    </cfRule>
    <cfRule type="iconSet" priority="8">
      <iconSet>
        <cfvo type="percent" val="0"/>
        <cfvo type="percent" val="33"/>
        <cfvo type="percent" val="67"/>
      </iconSet>
    </cfRule>
  </conditionalFormatting>
  <conditionalFormatting sqref="C25:J26 F27 H27 J27">
    <cfRule type="cellIs" dxfId="9" priority="4" operator="lessThan">
      <formula>C1048571</formula>
    </cfRule>
  </conditionalFormatting>
  <conditionalFormatting sqref="L8:L17 L19 L21:L23 L25:L27 L29">
    <cfRule type="containsText" dxfId="8" priority="1" operator="containsText" text="Ja">
      <formula>NOT(ISERROR(SEARCH("Ja",L8)))</formula>
    </cfRule>
    <cfRule type="containsText" dxfId="7" priority="2" operator="containsText" text="Nej">
      <formula>NOT(ISERROR(SEARCH("Nej",L8)))</formula>
    </cfRule>
    <cfRule type="containsText" dxfId="6" priority="3" operator="containsText" text="&quot;Nej&quot;">
      <formula>NOT(ISERROR(SEARCH("""Nej""",L8)))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E8110050-9916-4C88-A11B-FAFEE408AECB}">
            <xm:f>NOT(ISERROR(SEARCH("Nej",B29)))</xm:f>
            <xm:f>"Nej"</xm:f>
            <x14:dxf>
              <font>
                <color rgb="FF9C0006"/>
              </font>
            </x14:dxf>
          </x14:cfRule>
          <xm:sqref>B29:J29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D34B-41E8-43DE-9BFC-9128EEABAAA8}">
  <dimension ref="A1:BT48"/>
  <sheetViews>
    <sheetView zoomScale="70" zoomScaleNormal="70" workbookViewId="0">
      <selection activeCell="L13" sqref="L13"/>
    </sheetView>
  </sheetViews>
  <sheetFormatPr defaultColWidth="9.140625" defaultRowHeight="15" x14ac:dyDescent="0.25"/>
  <cols>
    <col min="1" max="1" width="90.28515625" style="38" bestFit="1" customWidth="1"/>
    <col min="2" max="2" width="23.7109375" customWidth="1"/>
    <col min="3" max="4" width="13.140625" customWidth="1"/>
    <col min="5" max="5" width="13.85546875" customWidth="1"/>
    <col min="6" max="6" width="13.140625" customWidth="1"/>
    <col min="7" max="7" width="13.7109375" customWidth="1"/>
    <col min="8" max="8" width="13.140625" customWidth="1"/>
    <col min="9" max="9" width="14.7109375" customWidth="1"/>
    <col min="10" max="10" width="13.140625" customWidth="1"/>
    <col min="11" max="11" width="14.140625" customWidth="1"/>
    <col min="12" max="12" width="17.28515625" customWidth="1"/>
    <col min="13" max="13" width="90.28515625" customWidth="1"/>
  </cols>
  <sheetData>
    <row r="1" spans="1:13" ht="155.25" customHeight="1" x14ac:dyDescent="0.35">
      <c r="A1" s="27" t="s">
        <v>47</v>
      </c>
      <c r="B1" s="160" t="s">
        <v>48</v>
      </c>
      <c r="C1" s="160"/>
      <c r="D1" s="160"/>
      <c r="E1" s="160"/>
      <c r="F1" s="160"/>
      <c r="G1" s="160"/>
      <c r="H1" s="160"/>
      <c r="I1" s="160"/>
      <c r="J1" s="160"/>
      <c r="K1" s="160"/>
      <c r="L1" s="10"/>
    </row>
    <row r="2" spans="1:13" ht="47.25" x14ac:dyDescent="0.25">
      <c r="A2" s="12"/>
      <c r="B2" s="12"/>
      <c r="C2" s="13" t="s">
        <v>49</v>
      </c>
      <c r="D2" s="13" t="s">
        <v>7</v>
      </c>
      <c r="E2" s="13" t="s">
        <v>8</v>
      </c>
      <c r="F2" s="43" t="s">
        <v>9</v>
      </c>
      <c r="G2" s="13" t="s">
        <v>8</v>
      </c>
      <c r="H2" s="13" t="s">
        <v>10</v>
      </c>
      <c r="I2" s="13" t="s">
        <v>8</v>
      </c>
      <c r="J2" s="13" t="s">
        <v>11</v>
      </c>
      <c r="K2" s="13" t="str">
        <f>I2</f>
        <v>Akkumuleret</v>
      </c>
      <c r="L2" s="13" t="s">
        <v>50</v>
      </c>
      <c r="M2" s="13" t="s">
        <v>51</v>
      </c>
    </row>
    <row r="3" spans="1:13" ht="15.75" x14ac:dyDescent="0.25">
      <c r="A3" s="28" t="s">
        <v>14</v>
      </c>
      <c r="B3" s="14"/>
      <c r="C3" s="15" t="s">
        <v>15</v>
      </c>
      <c r="D3" s="15" t="s">
        <v>15</v>
      </c>
      <c r="E3" s="15"/>
      <c r="F3" s="15"/>
      <c r="G3" s="15"/>
      <c r="H3" s="15" t="s">
        <v>15</v>
      </c>
      <c r="I3" s="15" t="s">
        <v>15</v>
      </c>
      <c r="J3" s="15" t="s">
        <v>15</v>
      </c>
      <c r="K3" s="15" t="s">
        <v>15</v>
      </c>
      <c r="L3" s="16"/>
      <c r="M3" s="16"/>
    </row>
    <row r="4" spans="1:13" x14ac:dyDescent="0.25">
      <c r="A4" s="29" t="s">
        <v>16</v>
      </c>
      <c r="B4" s="17" t="s">
        <v>52</v>
      </c>
      <c r="C4" s="18"/>
      <c r="D4" s="18"/>
      <c r="E4" s="18"/>
      <c r="F4" s="18"/>
      <c r="G4" s="18"/>
      <c r="H4" s="18"/>
      <c r="I4" s="18"/>
      <c r="J4" s="18"/>
      <c r="K4" s="18"/>
      <c r="L4" s="19"/>
      <c r="M4" s="19"/>
    </row>
    <row r="5" spans="1:13" x14ac:dyDescent="0.25">
      <c r="A5" s="30" t="s">
        <v>17</v>
      </c>
      <c r="B5" s="3"/>
      <c r="D5" s="1"/>
      <c r="E5" s="1"/>
      <c r="G5" s="1"/>
      <c r="H5" s="1"/>
      <c r="I5" s="1"/>
      <c r="J5" s="1"/>
      <c r="K5" s="1"/>
      <c r="L5" s="25"/>
      <c r="M5" s="33"/>
    </row>
    <row r="6" spans="1:13" x14ac:dyDescent="0.25">
      <c r="A6" s="31"/>
      <c r="B6" s="32" t="s">
        <v>53</v>
      </c>
      <c r="C6" s="1">
        <f>K6</f>
        <v>0</v>
      </c>
      <c r="D6" s="45"/>
      <c r="E6" s="1">
        <f t="shared" ref="E6:E23" si="0">D6</f>
        <v>0</v>
      </c>
      <c r="F6" s="58"/>
      <c r="G6" s="1">
        <f t="shared" ref="G6:G23" si="1">E6+F6</f>
        <v>0</v>
      </c>
      <c r="H6" s="45"/>
      <c r="I6" s="1">
        <f t="shared" ref="I6:I23" si="2">G6+H6</f>
        <v>0</v>
      </c>
      <c r="J6" s="45"/>
      <c r="K6" s="1">
        <f t="shared" ref="K6:K23" si="3">I6+J6</f>
        <v>0</v>
      </c>
      <c r="L6" s="25"/>
      <c r="M6" s="46"/>
    </row>
    <row r="7" spans="1:13" x14ac:dyDescent="0.25">
      <c r="A7" s="31"/>
      <c r="B7" s="32" t="s">
        <v>53</v>
      </c>
      <c r="C7" s="1">
        <f t="shared" ref="C7:C9" si="4">K7</f>
        <v>0</v>
      </c>
      <c r="D7" s="45"/>
      <c r="E7" s="1">
        <f t="shared" si="0"/>
        <v>0</v>
      </c>
      <c r="F7" s="58"/>
      <c r="G7" s="1">
        <f t="shared" si="1"/>
        <v>0</v>
      </c>
      <c r="H7" s="45"/>
      <c r="I7" s="1">
        <f t="shared" si="2"/>
        <v>0</v>
      </c>
      <c r="J7" s="45"/>
      <c r="K7" s="1">
        <f t="shared" si="3"/>
        <v>0</v>
      </c>
      <c r="L7" s="25"/>
      <c r="M7" s="46"/>
    </row>
    <row r="8" spans="1:13" x14ac:dyDescent="0.25">
      <c r="A8" s="31"/>
      <c r="B8" s="32" t="s">
        <v>53</v>
      </c>
      <c r="C8" s="1">
        <f t="shared" si="4"/>
        <v>0</v>
      </c>
      <c r="D8" s="45"/>
      <c r="E8" s="1">
        <f t="shared" si="0"/>
        <v>0</v>
      </c>
      <c r="F8" s="58"/>
      <c r="G8" s="1">
        <f t="shared" si="1"/>
        <v>0</v>
      </c>
      <c r="H8" s="45"/>
      <c r="I8" s="1">
        <f t="shared" si="2"/>
        <v>0</v>
      </c>
      <c r="J8" s="45"/>
      <c r="K8" s="1">
        <f t="shared" si="3"/>
        <v>0</v>
      </c>
      <c r="L8" s="25"/>
      <c r="M8" s="46"/>
    </row>
    <row r="9" spans="1:13" x14ac:dyDescent="0.25">
      <c r="A9" s="31"/>
      <c r="B9" s="32" t="s">
        <v>53</v>
      </c>
      <c r="C9" s="1">
        <f t="shared" si="4"/>
        <v>0</v>
      </c>
      <c r="D9" s="45"/>
      <c r="E9" s="1">
        <f t="shared" si="0"/>
        <v>0</v>
      </c>
      <c r="F9" s="58"/>
      <c r="G9" s="1">
        <f t="shared" si="1"/>
        <v>0</v>
      </c>
      <c r="H9" s="45"/>
      <c r="I9" s="1">
        <f t="shared" si="2"/>
        <v>0</v>
      </c>
      <c r="J9" s="45"/>
      <c r="K9" s="1">
        <f t="shared" si="3"/>
        <v>0</v>
      </c>
      <c r="L9" s="34"/>
      <c r="M9" s="46"/>
    </row>
    <row r="10" spans="1:13" x14ac:dyDescent="0.25">
      <c r="A10" s="31" t="s">
        <v>54</v>
      </c>
      <c r="B10" s="3"/>
      <c r="C10" s="1">
        <f>SUM(C6:C9)</f>
        <v>0</v>
      </c>
      <c r="D10" s="1">
        <f t="shared" ref="D10:K10" si="5">SUM(D6:D9)</f>
        <v>0</v>
      </c>
      <c r="E10" s="1">
        <f t="shared" si="5"/>
        <v>0</v>
      </c>
      <c r="F10">
        <f t="shared" si="5"/>
        <v>0</v>
      </c>
      <c r="G10" s="1">
        <f t="shared" si="5"/>
        <v>0</v>
      </c>
      <c r="H10" s="1">
        <f t="shared" si="5"/>
        <v>0</v>
      </c>
      <c r="I10" s="1">
        <f t="shared" si="5"/>
        <v>0</v>
      </c>
      <c r="J10" s="1">
        <f t="shared" si="5"/>
        <v>0</v>
      </c>
      <c r="K10" s="1">
        <f t="shared" si="5"/>
        <v>0</v>
      </c>
      <c r="L10" s="25"/>
      <c r="M10" s="34"/>
    </row>
    <row r="11" spans="1:13" ht="15.75" thickBot="1" x14ac:dyDescent="0.3">
      <c r="A11" s="60" t="s">
        <v>55</v>
      </c>
      <c r="B11" s="61"/>
      <c r="C11" s="59">
        <f>'Budget og regnskab'!B11</f>
        <v>0</v>
      </c>
      <c r="D11" s="59"/>
      <c r="E11" s="59"/>
      <c r="F11" s="62"/>
      <c r="G11" s="59"/>
      <c r="H11" s="59"/>
      <c r="I11" s="59"/>
      <c r="J11" s="59"/>
      <c r="K11" s="59"/>
      <c r="L11" s="25" t="str">
        <f>IF(C10=C11,"Ja","Nej")</f>
        <v>Ja</v>
      </c>
      <c r="M11" s="34"/>
    </row>
    <row r="12" spans="1:13" x14ac:dyDescent="0.25">
      <c r="A12" s="30" t="s">
        <v>18</v>
      </c>
      <c r="B12" s="3"/>
      <c r="D12" s="1"/>
      <c r="E12" s="1"/>
      <c r="G12" s="1"/>
      <c r="H12" s="1"/>
      <c r="I12" s="1"/>
      <c r="J12" s="1"/>
      <c r="K12" s="1"/>
      <c r="L12" s="25"/>
      <c r="M12" s="34"/>
    </row>
    <row r="13" spans="1:13" x14ac:dyDescent="0.25">
      <c r="A13" s="31"/>
      <c r="B13" s="32" t="s">
        <v>53</v>
      </c>
      <c r="C13" s="1">
        <f>K13</f>
        <v>0</v>
      </c>
      <c r="D13" s="45"/>
      <c r="E13" s="1">
        <f t="shared" si="0"/>
        <v>0</v>
      </c>
      <c r="F13" s="58"/>
      <c r="G13" s="1">
        <f t="shared" si="1"/>
        <v>0</v>
      </c>
      <c r="H13" s="45"/>
      <c r="I13" s="1">
        <f t="shared" si="2"/>
        <v>0</v>
      </c>
      <c r="J13" s="45"/>
      <c r="K13" s="1">
        <f t="shared" si="3"/>
        <v>0</v>
      </c>
      <c r="L13" s="25"/>
      <c r="M13" s="46"/>
    </row>
    <row r="14" spans="1:13" x14ac:dyDescent="0.25">
      <c r="A14" s="31"/>
      <c r="B14" s="32" t="s">
        <v>53</v>
      </c>
      <c r="C14" s="1">
        <f t="shared" ref="C14:C16" si="6">K14</f>
        <v>0</v>
      </c>
      <c r="D14" s="45"/>
      <c r="E14" s="1">
        <f t="shared" si="0"/>
        <v>0</v>
      </c>
      <c r="F14" s="58"/>
      <c r="G14" s="1">
        <f t="shared" si="1"/>
        <v>0</v>
      </c>
      <c r="H14" s="45"/>
      <c r="I14" s="1">
        <f t="shared" si="2"/>
        <v>0</v>
      </c>
      <c r="J14" s="45"/>
      <c r="K14" s="1">
        <f t="shared" si="3"/>
        <v>0</v>
      </c>
      <c r="L14" s="25"/>
      <c r="M14" s="46"/>
    </row>
    <row r="15" spans="1:13" x14ac:dyDescent="0.25">
      <c r="A15" s="31"/>
      <c r="B15" s="32" t="s">
        <v>53</v>
      </c>
      <c r="C15" s="1">
        <f t="shared" si="6"/>
        <v>0</v>
      </c>
      <c r="D15" s="45"/>
      <c r="E15" s="1">
        <f t="shared" si="0"/>
        <v>0</v>
      </c>
      <c r="F15" s="58"/>
      <c r="G15" s="1">
        <f t="shared" si="1"/>
        <v>0</v>
      </c>
      <c r="H15" s="45"/>
      <c r="I15" s="1">
        <f t="shared" si="2"/>
        <v>0</v>
      </c>
      <c r="J15" s="45"/>
      <c r="K15" s="1">
        <f t="shared" si="3"/>
        <v>0</v>
      </c>
      <c r="L15" s="25"/>
      <c r="M15" s="46"/>
    </row>
    <row r="16" spans="1:13" x14ac:dyDescent="0.25">
      <c r="A16" s="31"/>
      <c r="B16" s="32" t="s">
        <v>53</v>
      </c>
      <c r="C16" s="1">
        <f t="shared" si="6"/>
        <v>0</v>
      </c>
      <c r="D16" s="45"/>
      <c r="E16" s="1">
        <f t="shared" si="0"/>
        <v>0</v>
      </c>
      <c r="F16" s="58"/>
      <c r="G16" s="1">
        <f t="shared" si="1"/>
        <v>0</v>
      </c>
      <c r="H16" s="45"/>
      <c r="I16" s="1">
        <f t="shared" si="2"/>
        <v>0</v>
      </c>
      <c r="J16" s="45"/>
      <c r="K16" s="1">
        <f t="shared" si="3"/>
        <v>0</v>
      </c>
      <c r="L16" s="25"/>
      <c r="M16" s="46"/>
    </row>
    <row r="17" spans="1:13" x14ac:dyDescent="0.25">
      <c r="A17" s="31" t="s">
        <v>56</v>
      </c>
      <c r="B17" s="3"/>
      <c r="C17" s="1">
        <f>SUM(C13:C16)</f>
        <v>0</v>
      </c>
      <c r="D17" s="1">
        <f t="shared" ref="D17:K17" si="7">SUM(D13:D16)</f>
        <v>0</v>
      </c>
      <c r="E17" s="1">
        <f t="shared" si="7"/>
        <v>0</v>
      </c>
      <c r="F17">
        <f t="shared" si="7"/>
        <v>0</v>
      </c>
      <c r="G17" s="1">
        <f t="shared" si="7"/>
        <v>0</v>
      </c>
      <c r="H17" s="1">
        <f t="shared" si="7"/>
        <v>0</v>
      </c>
      <c r="I17" s="1">
        <f t="shared" si="7"/>
        <v>0</v>
      </c>
      <c r="J17" s="1">
        <f t="shared" si="7"/>
        <v>0</v>
      </c>
      <c r="K17" s="1">
        <f t="shared" si="7"/>
        <v>0</v>
      </c>
      <c r="L17" s="25"/>
      <c r="M17" s="34"/>
    </row>
    <row r="18" spans="1:13" ht="15.75" thickBot="1" x14ac:dyDescent="0.3">
      <c r="A18" s="60" t="s">
        <v>57</v>
      </c>
      <c r="B18" s="61"/>
      <c r="C18" s="59">
        <f>'Budget og regnskab'!B12</f>
        <v>0</v>
      </c>
      <c r="D18" s="59"/>
      <c r="E18" s="59"/>
      <c r="F18" s="62"/>
      <c r="G18" s="59"/>
      <c r="H18" s="59"/>
      <c r="I18" s="59"/>
      <c r="J18" s="59"/>
      <c r="K18" s="59"/>
      <c r="L18" s="25" t="str">
        <f>IF(C17=C18,"Ja","Nej")</f>
        <v>Ja</v>
      </c>
      <c r="M18" s="34"/>
    </row>
    <row r="19" spans="1:13" x14ac:dyDescent="0.25">
      <c r="A19" s="30" t="s">
        <v>19</v>
      </c>
      <c r="B19" s="3"/>
      <c r="D19" s="1"/>
      <c r="H19" s="1"/>
      <c r="J19" s="1"/>
      <c r="L19" s="25"/>
      <c r="M19" s="34"/>
    </row>
    <row r="20" spans="1:13" x14ac:dyDescent="0.25">
      <c r="A20" s="31"/>
      <c r="B20" s="32" t="s">
        <v>53</v>
      </c>
      <c r="C20" s="1">
        <f>K20</f>
        <v>0</v>
      </c>
      <c r="D20" s="45"/>
      <c r="E20" s="1">
        <f t="shared" si="0"/>
        <v>0</v>
      </c>
      <c r="F20" s="58"/>
      <c r="G20" s="1">
        <f t="shared" si="1"/>
        <v>0</v>
      </c>
      <c r="H20" s="45"/>
      <c r="I20" s="1">
        <f t="shared" si="2"/>
        <v>0</v>
      </c>
      <c r="J20" s="45"/>
      <c r="K20" s="1">
        <f t="shared" si="3"/>
        <v>0</v>
      </c>
      <c r="L20" s="25"/>
      <c r="M20" s="46"/>
    </row>
    <row r="21" spans="1:13" x14ac:dyDescent="0.25">
      <c r="A21" s="31"/>
      <c r="B21" s="32" t="s">
        <v>53</v>
      </c>
      <c r="C21" s="1">
        <f t="shared" ref="C21:C23" si="8">K21</f>
        <v>0</v>
      </c>
      <c r="D21" s="45"/>
      <c r="E21" s="1">
        <f t="shared" si="0"/>
        <v>0</v>
      </c>
      <c r="F21" s="58"/>
      <c r="G21" s="1">
        <f t="shared" si="1"/>
        <v>0</v>
      </c>
      <c r="H21" s="45"/>
      <c r="I21" s="1">
        <f t="shared" si="2"/>
        <v>0</v>
      </c>
      <c r="J21" s="45"/>
      <c r="K21" s="1">
        <f t="shared" si="3"/>
        <v>0</v>
      </c>
      <c r="L21" s="25"/>
      <c r="M21" s="46"/>
    </row>
    <row r="22" spans="1:13" x14ac:dyDescent="0.25">
      <c r="A22" s="31"/>
      <c r="B22" s="32" t="s">
        <v>53</v>
      </c>
      <c r="C22" s="1">
        <f t="shared" si="8"/>
        <v>0</v>
      </c>
      <c r="D22" s="45"/>
      <c r="E22" s="1">
        <f t="shared" si="0"/>
        <v>0</v>
      </c>
      <c r="F22" s="58"/>
      <c r="G22" s="1">
        <f t="shared" si="1"/>
        <v>0</v>
      </c>
      <c r="H22" s="45"/>
      <c r="I22" s="1">
        <f t="shared" si="2"/>
        <v>0</v>
      </c>
      <c r="J22" s="45"/>
      <c r="K22" s="1">
        <f t="shared" si="3"/>
        <v>0</v>
      </c>
      <c r="L22" s="25"/>
      <c r="M22" s="46"/>
    </row>
    <row r="23" spans="1:13" x14ac:dyDescent="0.25">
      <c r="A23" s="31"/>
      <c r="B23" s="32" t="s">
        <v>53</v>
      </c>
      <c r="C23" s="1">
        <f t="shared" si="8"/>
        <v>0</v>
      </c>
      <c r="D23" s="45"/>
      <c r="E23" s="1">
        <f t="shared" si="0"/>
        <v>0</v>
      </c>
      <c r="F23" s="58"/>
      <c r="G23" s="1">
        <f t="shared" si="1"/>
        <v>0</v>
      </c>
      <c r="H23" s="45"/>
      <c r="I23" s="1">
        <f t="shared" si="2"/>
        <v>0</v>
      </c>
      <c r="J23" s="45"/>
      <c r="K23" s="1">
        <f t="shared" si="3"/>
        <v>0</v>
      </c>
      <c r="L23" s="25"/>
      <c r="M23" s="46"/>
    </row>
    <row r="24" spans="1:13" x14ac:dyDescent="0.25">
      <c r="A24" s="31" t="s">
        <v>58</v>
      </c>
      <c r="B24" s="3"/>
      <c r="C24" s="1">
        <f>SUM(C20:C23)</f>
        <v>0</v>
      </c>
      <c r="D24" s="1">
        <f t="shared" ref="D24:J24" si="9">SUM(D20:D23)</f>
        <v>0</v>
      </c>
      <c r="E24" s="1">
        <f>SUM(E20:E23)</f>
        <v>0</v>
      </c>
      <c r="F24">
        <f t="shared" si="9"/>
        <v>0</v>
      </c>
      <c r="G24" s="1">
        <f>SUM(G20:G23)</f>
        <v>0</v>
      </c>
      <c r="H24" s="1">
        <f t="shared" si="9"/>
        <v>0</v>
      </c>
      <c r="I24" s="1">
        <f>SUM(I20:I23)</f>
        <v>0</v>
      </c>
      <c r="J24" s="1">
        <f t="shared" si="9"/>
        <v>0</v>
      </c>
      <c r="K24" s="1">
        <f>SUM(K20:K23)</f>
        <v>0</v>
      </c>
      <c r="L24" s="25"/>
      <c r="M24" s="34"/>
    </row>
    <row r="25" spans="1:13" ht="15.75" thickBot="1" x14ac:dyDescent="0.3">
      <c r="A25" s="60" t="s">
        <v>59</v>
      </c>
      <c r="B25" s="61"/>
      <c r="C25" s="59">
        <f>'Budget og regnskab'!B13</f>
        <v>0</v>
      </c>
      <c r="D25" s="59"/>
      <c r="E25" s="59"/>
      <c r="F25" s="62"/>
      <c r="G25" s="59"/>
      <c r="H25" s="59"/>
      <c r="I25" s="59"/>
      <c r="J25" s="59"/>
      <c r="K25" s="59"/>
      <c r="L25" s="25" t="str">
        <f>IF(C24=C25,"Ja","Nej")</f>
        <v>Ja</v>
      </c>
      <c r="M25" s="34"/>
    </row>
    <row r="26" spans="1:13" x14ac:dyDescent="0.25">
      <c r="A26" s="30" t="s">
        <v>20</v>
      </c>
      <c r="B26" s="3"/>
      <c r="D26" s="1"/>
      <c r="E26" s="1"/>
      <c r="G26" s="1"/>
      <c r="H26" s="1"/>
      <c r="I26" s="1"/>
      <c r="J26" s="1"/>
      <c r="K26" s="1"/>
      <c r="L26" s="25"/>
      <c r="M26" s="34"/>
    </row>
    <row r="27" spans="1:13" x14ac:dyDescent="0.25">
      <c r="A27" s="31"/>
      <c r="B27" s="32" t="s">
        <v>53</v>
      </c>
      <c r="C27" s="1">
        <f>K27</f>
        <v>0</v>
      </c>
      <c r="D27" s="45"/>
      <c r="E27" s="1">
        <f t="shared" ref="E27:E30" si="10">D27</f>
        <v>0</v>
      </c>
      <c r="F27" s="58"/>
      <c r="G27" s="1">
        <f t="shared" ref="G27:G30" si="11">E27+F27</f>
        <v>0</v>
      </c>
      <c r="H27" s="45"/>
      <c r="I27" s="1">
        <f t="shared" ref="I27:I30" si="12">G27+H27</f>
        <v>0</v>
      </c>
      <c r="J27" s="45"/>
      <c r="K27" s="1">
        <f t="shared" ref="K27:K30" si="13">I27+J27</f>
        <v>0</v>
      </c>
      <c r="L27" s="25"/>
      <c r="M27" s="46"/>
    </row>
    <row r="28" spans="1:13" x14ac:dyDescent="0.25">
      <c r="A28" s="31"/>
      <c r="B28" s="32" t="s">
        <v>53</v>
      </c>
      <c r="C28" s="1">
        <f t="shared" ref="C28:C30" si="14">K28</f>
        <v>0</v>
      </c>
      <c r="D28" s="45"/>
      <c r="E28" s="1">
        <f t="shared" si="10"/>
        <v>0</v>
      </c>
      <c r="F28" s="58"/>
      <c r="G28" s="1">
        <f t="shared" si="11"/>
        <v>0</v>
      </c>
      <c r="H28" s="45"/>
      <c r="I28" s="1">
        <f t="shared" si="12"/>
        <v>0</v>
      </c>
      <c r="J28" s="45"/>
      <c r="K28" s="1">
        <f t="shared" si="13"/>
        <v>0</v>
      </c>
      <c r="L28" s="25"/>
      <c r="M28" s="46"/>
    </row>
    <row r="29" spans="1:13" x14ac:dyDescent="0.25">
      <c r="A29" s="31"/>
      <c r="B29" s="32" t="s">
        <v>53</v>
      </c>
      <c r="C29" s="1">
        <f t="shared" si="14"/>
        <v>0</v>
      </c>
      <c r="D29" s="45"/>
      <c r="E29" s="1">
        <f t="shared" si="10"/>
        <v>0</v>
      </c>
      <c r="F29" s="58"/>
      <c r="G29" s="1">
        <f t="shared" si="11"/>
        <v>0</v>
      </c>
      <c r="H29" s="45"/>
      <c r="I29" s="1">
        <f t="shared" si="12"/>
        <v>0</v>
      </c>
      <c r="J29" s="45"/>
      <c r="K29" s="1">
        <f t="shared" si="13"/>
        <v>0</v>
      </c>
      <c r="L29" s="25"/>
      <c r="M29" s="46"/>
    </row>
    <row r="30" spans="1:13" x14ac:dyDescent="0.25">
      <c r="A30" s="31"/>
      <c r="B30" s="32" t="s">
        <v>53</v>
      </c>
      <c r="C30" s="1">
        <f t="shared" si="14"/>
        <v>0</v>
      </c>
      <c r="D30" s="45"/>
      <c r="E30" s="1">
        <f t="shared" si="10"/>
        <v>0</v>
      </c>
      <c r="F30" s="58"/>
      <c r="G30" s="1">
        <f t="shared" si="11"/>
        <v>0</v>
      </c>
      <c r="H30" s="45"/>
      <c r="I30" s="1">
        <f t="shared" si="12"/>
        <v>0</v>
      </c>
      <c r="J30" s="45"/>
      <c r="K30" s="1">
        <f t="shared" si="13"/>
        <v>0</v>
      </c>
      <c r="L30" s="25"/>
      <c r="M30" s="46"/>
    </row>
    <row r="31" spans="1:13" x14ac:dyDescent="0.25">
      <c r="A31" s="31" t="s">
        <v>60</v>
      </c>
      <c r="B31" s="3"/>
      <c r="C31" s="1">
        <f t="shared" ref="C31:K31" si="15">SUM(C27:C30)</f>
        <v>0</v>
      </c>
      <c r="D31" s="1">
        <f t="shared" si="15"/>
        <v>0</v>
      </c>
      <c r="E31" s="1">
        <f t="shared" si="15"/>
        <v>0</v>
      </c>
      <c r="F31" s="1">
        <f t="shared" si="15"/>
        <v>0</v>
      </c>
      <c r="G31" s="1">
        <f t="shared" si="15"/>
        <v>0</v>
      </c>
      <c r="H31" s="1">
        <f t="shared" si="15"/>
        <v>0</v>
      </c>
      <c r="I31" s="1">
        <f t="shared" si="15"/>
        <v>0</v>
      </c>
      <c r="J31" s="1">
        <f t="shared" si="15"/>
        <v>0</v>
      </c>
      <c r="K31" s="1">
        <f t="shared" si="15"/>
        <v>0</v>
      </c>
      <c r="L31" s="25"/>
      <c r="M31" s="34"/>
    </row>
    <row r="32" spans="1:13" ht="15.75" thickBot="1" x14ac:dyDescent="0.3">
      <c r="A32" s="60" t="s">
        <v>61</v>
      </c>
      <c r="B32" s="61"/>
      <c r="C32" s="59">
        <f>'Budget og regnskab'!B14</f>
        <v>0</v>
      </c>
      <c r="D32" s="59"/>
      <c r="E32" s="59"/>
      <c r="F32" s="62"/>
      <c r="G32" s="59"/>
      <c r="H32" s="59"/>
      <c r="I32" s="59"/>
      <c r="J32" s="59"/>
      <c r="K32" s="59"/>
      <c r="L32" s="25" t="str">
        <f>IF(C31=C32,"Ja","Nej")</f>
        <v>Ja</v>
      </c>
      <c r="M32" s="34"/>
    </row>
    <row r="33" spans="1:72" x14ac:dyDescent="0.25">
      <c r="A33" s="30" t="s">
        <v>21</v>
      </c>
      <c r="B33" s="3"/>
      <c r="C33" s="1">
        <f>'Budget og regnskab'!B15</f>
        <v>0</v>
      </c>
      <c r="D33" s="1"/>
      <c r="G33" s="1"/>
      <c r="H33" s="1"/>
      <c r="I33" s="1"/>
      <c r="J33" s="1"/>
      <c r="K33" s="1"/>
      <c r="L33" s="25"/>
      <c r="M33" s="34"/>
    </row>
    <row r="34" spans="1:72" x14ac:dyDescent="0.25">
      <c r="A34" s="30"/>
      <c r="B34" s="32" t="s">
        <v>53</v>
      </c>
      <c r="C34" s="1"/>
      <c r="D34" s="45"/>
      <c r="E34" s="1">
        <f t="shared" ref="E34:E35" si="16">D34</f>
        <v>0</v>
      </c>
      <c r="F34" s="58"/>
      <c r="G34" s="1">
        <f t="shared" ref="G34:G35" si="17">E34+F34</f>
        <v>0</v>
      </c>
      <c r="H34" s="45"/>
      <c r="I34" s="1">
        <f t="shared" ref="I34:I35" si="18">G34+H34</f>
        <v>0</v>
      </c>
      <c r="J34" s="45"/>
      <c r="K34" s="1">
        <f t="shared" ref="K34:K35" si="19">I34+J34</f>
        <v>0</v>
      </c>
      <c r="L34" s="25"/>
      <c r="M34" s="46"/>
    </row>
    <row r="35" spans="1:72" x14ac:dyDescent="0.25">
      <c r="A35" s="30"/>
      <c r="B35" s="32" t="s">
        <v>53</v>
      </c>
      <c r="C35" s="1"/>
      <c r="D35" s="45"/>
      <c r="E35" s="1">
        <f t="shared" si="16"/>
        <v>0</v>
      </c>
      <c r="F35" s="58"/>
      <c r="G35" s="1">
        <f t="shared" si="17"/>
        <v>0</v>
      </c>
      <c r="H35" s="45"/>
      <c r="I35" s="1">
        <f t="shared" si="18"/>
        <v>0</v>
      </c>
      <c r="J35" s="45"/>
      <c r="K35" s="1">
        <f t="shared" si="19"/>
        <v>0</v>
      </c>
      <c r="L35" s="25"/>
      <c r="M35" s="46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</row>
    <row r="36" spans="1:72" s="35" customFormat="1" x14ac:dyDescent="0.25">
      <c r="A36" s="63" t="s">
        <v>62</v>
      </c>
      <c r="B36" s="3"/>
      <c r="C36" s="1">
        <f t="shared" ref="C36:K36" si="20">SUM(C34:C35)</f>
        <v>0</v>
      </c>
      <c r="D36" s="1">
        <f t="shared" si="20"/>
        <v>0</v>
      </c>
      <c r="E36" s="1">
        <f t="shared" si="20"/>
        <v>0</v>
      </c>
      <c r="F36" s="1">
        <f t="shared" si="20"/>
        <v>0</v>
      </c>
      <c r="G36" s="1">
        <f t="shared" si="20"/>
        <v>0</v>
      </c>
      <c r="H36" s="1">
        <f t="shared" si="20"/>
        <v>0</v>
      </c>
      <c r="I36" s="1">
        <f t="shared" si="20"/>
        <v>0</v>
      </c>
      <c r="J36" s="1">
        <f t="shared" si="20"/>
        <v>0</v>
      </c>
      <c r="K36" s="1">
        <f t="shared" si="20"/>
        <v>0</v>
      </c>
      <c r="L36" s="34"/>
      <c r="M36" s="34"/>
      <c r="N36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</row>
    <row r="37" spans="1:72" s="35" customFormat="1" ht="15.75" thickBot="1" x14ac:dyDescent="0.3">
      <c r="A37" s="60" t="s">
        <v>63</v>
      </c>
      <c r="B37" s="61"/>
      <c r="C37" s="59">
        <f>'Budget og regnskab'!B15</f>
        <v>0</v>
      </c>
      <c r="D37" s="59"/>
      <c r="E37" s="59"/>
      <c r="F37" s="62"/>
      <c r="G37" s="59"/>
      <c r="H37" s="59"/>
      <c r="I37" s="59"/>
      <c r="J37" s="59"/>
      <c r="K37" s="59"/>
      <c r="L37" s="25" t="str">
        <f>IF(C36=C37,"Ja","Nej")</f>
        <v>Ja</v>
      </c>
      <c r="M37" s="34"/>
      <c r="N37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</row>
    <row r="38" spans="1:72" x14ac:dyDescent="0.25">
      <c r="A38" s="30" t="s">
        <v>22</v>
      </c>
      <c r="B38" s="3"/>
      <c r="C38" s="1"/>
      <c r="D38" s="1"/>
      <c r="E38" s="1"/>
      <c r="G38" s="1"/>
      <c r="H38" s="1"/>
      <c r="I38" s="1"/>
      <c r="J38" s="1"/>
      <c r="K38" s="1"/>
      <c r="L38" s="25"/>
      <c r="M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</row>
    <row r="39" spans="1:72" x14ac:dyDescent="0.25">
      <c r="A39" s="30"/>
      <c r="B39" s="32" t="s">
        <v>53</v>
      </c>
      <c r="C39" s="1">
        <v>0</v>
      </c>
      <c r="D39" s="45"/>
      <c r="E39" s="1">
        <f t="shared" ref="E39:E40" si="21">D39</f>
        <v>0</v>
      </c>
      <c r="F39" s="58"/>
      <c r="G39" s="1">
        <f t="shared" ref="G39:G40" si="22">E39+F39</f>
        <v>0</v>
      </c>
      <c r="H39" s="45"/>
      <c r="I39" s="1">
        <f t="shared" ref="I39:I40" si="23">G39+H39</f>
        <v>0</v>
      </c>
      <c r="J39" s="45"/>
      <c r="K39" s="1">
        <f t="shared" ref="K39:K40" si="24">I39+J39</f>
        <v>0</v>
      </c>
      <c r="L39" s="25"/>
      <c r="M39" s="46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</row>
    <row r="40" spans="1:72" x14ac:dyDescent="0.25">
      <c r="A40" s="30"/>
      <c r="B40" s="32" t="s">
        <v>53</v>
      </c>
      <c r="C40" s="1">
        <v>0</v>
      </c>
      <c r="D40" s="45"/>
      <c r="E40" s="1">
        <f t="shared" si="21"/>
        <v>0</v>
      </c>
      <c r="F40" s="58"/>
      <c r="G40" s="1">
        <f t="shared" si="22"/>
        <v>0</v>
      </c>
      <c r="H40" s="45"/>
      <c r="I40" s="1">
        <f t="shared" si="23"/>
        <v>0</v>
      </c>
      <c r="J40" s="45"/>
      <c r="K40" s="1">
        <f t="shared" si="24"/>
        <v>0</v>
      </c>
      <c r="L40" s="25"/>
      <c r="M40" s="46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</row>
    <row r="41" spans="1:72" s="35" customFormat="1" x14ac:dyDescent="0.25">
      <c r="A41" s="63" t="s">
        <v>64</v>
      </c>
      <c r="B41" s="3"/>
      <c r="C41" s="1">
        <f>SUM(C39:C40)</f>
        <v>0</v>
      </c>
      <c r="D41" s="1">
        <f t="shared" ref="D41:K41" si="25">SUM(D39:D40)</f>
        <v>0</v>
      </c>
      <c r="E41" s="1">
        <f t="shared" si="25"/>
        <v>0</v>
      </c>
      <c r="F41" s="1">
        <f t="shared" si="25"/>
        <v>0</v>
      </c>
      <c r="G41" s="1">
        <f t="shared" si="25"/>
        <v>0</v>
      </c>
      <c r="H41" s="1">
        <f t="shared" si="25"/>
        <v>0</v>
      </c>
      <c r="I41" s="1">
        <f t="shared" si="25"/>
        <v>0</v>
      </c>
      <c r="J41" s="1">
        <f t="shared" si="25"/>
        <v>0</v>
      </c>
      <c r="K41" s="1">
        <f t="shared" si="25"/>
        <v>0</v>
      </c>
      <c r="L41" s="34"/>
      <c r="M41"/>
      <c r="N41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</row>
    <row r="42" spans="1:72" s="35" customFormat="1" x14ac:dyDescent="0.25">
      <c r="A42" s="64" t="s">
        <v>65</v>
      </c>
      <c r="B42" s="3"/>
      <c r="C42" s="1">
        <f>'Budget og regnskab'!B16</f>
        <v>0</v>
      </c>
      <c r="D42" s="1"/>
      <c r="E42" s="1"/>
      <c r="F42"/>
      <c r="G42" s="1"/>
      <c r="H42" s="1"/>
      <c r="I42" s="1"/>
      <c r="J42" s="1"/>
      <c r="K42" s="1"/>
      <c r="L42" s="25" t="str">
        <f>IF(C41=C42,"Ja","Nej")</f>
        <v>Ja</v>
      </c>
      <c r="M42" s="34"/>
      <c r="N42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</row>
    <row r="43" spans="1:72" x14ac:dyDescent="0.25">
      <c r="A43" s="30" t="s">
        <v>23</v>
      </c>
      <c r="B43" s="3"/>
      <c r="C43" s="1">
        <f>C11*0.44</f>
        <v>0</v>
      </c>
      <c r="D43" s="1">
        <f t="shared" ref="D43:K43" si="26">D5*0.44</f>
        <v>0</v>
      </c>
      <c r="E43" s="1">
        <f t="shared" si="26"/>
        <v>0</v>
      </c>
      <c r="F43">
        <f t="shared" si="26"/>
        <v>0</v>
      </c>
      <c r="G43" s="1">
        <f t="shared" si="26"/>
        <v>0</v>
      </c>
      <c r="H43" s="1">
        <f t="shared" si="26"/>
        <v>0</v>
      </c>
      <c r="I43" s="1">
        <f t="shared" si="26"/>
        <v>0</v>
      </c>
      <c r="J43" s="1">
        <f t="shared" si="26"/>
        <v>0</v>
      </c>
      <c r="K43" s="1">
        <f t="shared" si="26"/>
        <v>0</v>
      </c>
      <c r="L43" s="25"/>
      <c r="M43" s="34"/>
    </row>
    <row r="44" spans="1:72" x14ac:dyDescent="0.25">
      <c r="A44" s="64" t="s">
        <v>66</v>
      </c>
      <c r="B44" s="3"/>
      <c r="C44" s="1">
        <f>'Budget og regnskab'!B17</f>
        <v>0</v>
      </c>
      <c r="D44" s="1"/>
      <c r="E44" s="1"/>
      <c r="G44" s="1"/>
      <c r="H44" s="1"/>
      <c r="I44" s="1"/>
      <c r="J44" s="1"/>
      <c r="K44" s="1"/>
      <c r="L44" s="25" t="str">
        <f>IF(C43=C44,"Ja","Nej")</f>
        <v>Ja</v>
      </c>
      <c r="M44" s="34"/>
    </row>
    <row r="45" spans="1:72" x14ac:dyDescent="0.25">
      <c r="A45" s="30" t="s">
        <v>24</v>
      </c>
      <c r="B45" s="3"/>
      <c r="C45" s="1">
        <f>'Budget og regnskab'!B17</f>
        <v>0</v>
      </c>
      <c r="D45" s="1">
        <f t="shared" ref="D45:K45" si="27">D12*0.18</f>
        <v>0</v>
      </c>
      <c r="E45" s="1">
        <f t="shared" si="27"/>
        <v>0</v>
      </c>
      <c r="F45">
        <f t="shared" si="27"/>
        <v>0</v>
      </c>
      <c r="G45" s="1">
        <f t="shared" si="27"/>
        <v>0</v>
      </c>
      <c r="H45" s="1">
        <f t="shared" si="27"/>
        <v>0</v>
      </c>
      <c r="I45" s="1">
        <f t="shared" si="27"/>
        <v>0</v>
      </c>
      <c r="J45" s="1">
        <f t="shared" si="27"/>
        <v>0</v>
      </c>
      <c r="K45" s="1">
        <f t="shared" si="27"/>
        <v>0</v>
      </c>
      <c r="L45" s="25"/>
      <c r="M45" s="34"/>
    </row>
    <row r="46" spans="1:72" x14ac:dyDescent="0.25">
      <c r="A46" s="64" t="s">
        <v>67</v>
      </c>
      <c r="B46" s="3"/>
      <c r="C46" s="1">
        <f>'Budget og regnskab'!B18</f>
        <v>0</v>
      </c>
      <c r="D46" s="1"/>
      <c r="E46" s="1"/>
      <c r="G46" s="1"/>
      <c r="H46" s="1"/>
      <c r="I46" s="1"/>
      <c r="J46" s="1"/>
      <c r="K46" s="1"/>
      <c r="L46" s="25" t="str">
        <f>IF(C45=C46,"Ja","Nej")</f>
        <v>Ja</v>
      </c>
      <c r="M46" s="34"/>
    </row>
    <row r="47" spans="1:72" x14ac:dyDescent="0.25">
      <c r="A47" s="63" t="s">
        <v>25</v>
      </c>
      <c r="B47" s="49"/>
      <c r="C47" s="20">
        <f>SUM(C10+C17+C24+C31+C36+C41+C43+C45)</f>
        <v>0</v>
      </c>
      <c r="D47" s="20">
        <f t="shared" ref="D47:K47" si="28">SUM(D10+D17+D24+D31+D36+D41+D43+D45)</f>
        <v>0</v>
      </c>
      <c r="E47" s="20">
        <f t="shared" si="28"/>
        <v>0</v>
      </c>
      <c r="F47" s="20">
        <f t="shared" si="28"/>
        <v>0</v>
      </c>
      <c r="G47" s="20">
        <f t="shared" si="28"/>
        <v>0</v>
      </c>
      <c r="H47" s="20">
        <f t="shared" si="28"/>
        <v>0</v>
      </c>
      <c r="I47" s="20">
        <f t="shared" si="28"/>
        <v>0</v>
      </c>
      <c r="J47" s="20">
        <f t="shared" si="28"/>
        <v>0</v>
      </c>
      <c r="K47" s="20">
        <f t="shared" si="28"/>
        <v>0</v>
      </c>
      <c r="L47" s="25"/>
      <c r="M47" s="34"/>
    </row>
    <row r="48" spans="1:72" x14ac:dyDescent="0.25">
      <c r="A48" s="36" t="s">
        <v>68</v>
      </c>
      <c r="C48" s="37">
        <f>'Budget og regnskab'!B20</f>
        <v>0</v>
      </c>
      <c r="L48" s="25" t="str">
        <f>IF(C47=C48,"Ja","Nej")</f>
        <v>Ja</v>
      </c>
      <c r="M48" s="34"/>
    </row>
  </sheetData>
  <sheetProtection algorithmName="SHA-512" hashValue="3gcK78rPGlHqSmqVwH6UcdvllJo7juL2NeL3g4hsLRp2reSL458NLGcATn5Y/KqaAEoP+DNDV9KbfxASmG3nuQ==" saltValue="HdRtEaaiuZb8jL0a8FxjKg==" spinCount="100000" sheet="1" objects="1" scenarios="1"/>
  <mergeCells count="1">
    <mergeCell ref="B1:K1"/>
  </mergeCells>
  <conditionalFormatting sqref="L5:L8 L10:L35">
    <cfRule type="cellIs" dxfId="5" priority="28" operator="equal">
      <formula>"Ja"</formula>
    </cfRule>
    <cfRule type="cellIs" dxfId="4" priority="29" operator="equal">
      <formula>"Nej"</formula>
    </cfRule>
  </conditionalFormatting>
  <conditionalFormatting sqref="L37:L40">
    <cfRule type="cellIs" dxfId="3" priority="9" operator="equal">
      <formula>"Ja"</formula>
    </cfRule>
    <cfRule type="cellIs" dxfId="2" priority="10" operator="equal">
      <formula>"Nej"</formula>
    </cfRule>
  </conditionalFormatting>
  <conditionalFormatting sqref="L42:L48">
    <cfRule type="cellIs" dxfId="1" priority="1" operator="equal">
      <formula>"Ja"</formula>
    </cfRule>
    <cfRule type="cellIs" dxfId="0" priority="2" operator="equal">
      <formula>"Nej"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"/>
  <sheetViews>
    <sheetView workbookViewId="0">
      <selection activeCell="B2" sqref="B2:B3"/>
    </sheetView>
  </sheetViews>
  <sheetFormatPr defaultRowHeight="15" x14ac:dyDescent="0.25"/>
  <sheetData>
    <row r="2" spans="2:2" x14ac:dyDescent="0.25">
      <c r="B2" t="s">
        <v>69</v>
      </c>
    </row>
    <row r="3" spans="2:2" x14ac:dyDescent="0.25">
      <c r="B3" t="s">
        <v>70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57624-d6a7-40e5-a06f-ebe44359847b">EAEXP2DD475P-1149199250-4650384</_dlc_DocId>
    <_dlc_DocIdUrl xmlns="8f557624-d6a7-40e5-a06f-ebe44359847b">
      <Url>https://erstdk.sharepoint.com/teams/share/_layouts/15/DocIdRedir.aspx?ID=EAEXP2DD475P-1149199250-4650384</Url>
      <Description>EAEXP2DD475P-1149199250-4650384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899" ma:contentTypeDescription="Opret et nyt dokument." ma:contentTypeScope="" ma:versionID="781ecc64dff5eaadde98e3eb74b35522">
  <xsd:schema xmlns:xsd="http://www.w3.org/2001/XMLSchema" xmlns:xs="http://www.w3.org/2001/XMLSchema" xmlns:p="http://schemas.microsoft.com/office/2006/metadata/properties" xmlns:ns1="http://schemas.microsoft.com/sharepoint/v3" xmlns:ns2="8f557624-d6a7-40e5-a06f-ebe44359847b" xmlns:ns3="ba3c0d19-9a85-4c97-b951-b8742efd782e" targetNamespace="http://schemas.microsoft.com/office/2006/metadata/properties" ma:root="true" ma:fieldsID="4da235b99e495c66b9c261faae8094e7" ns1:_="" ns2:_="" ns3:_="">
    <xsd:import namespace="http://schemas.microsoft.com/sharepoint/v3"/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1:_dlc_ExpireDateSaved" minOccurs="0"/>
                <xsd:element ref="ns1:_dlc_ExpireDate" minOccurs="0"/>
                <xsd:element ref="ns1:_dlc_Exempt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1" nillable="true" ma:displayName="Oprindelig udløbsdato" ma:hidden="true" ma:internalName="_dlc_ExpireDateSaved" ma:readOnly="true">
      <xsd:simpleType>
        <xsd:restriction base="dms:DateTime"/>
      </xsd:simpleType>
    </xsd:element>
    <xsd:element name="_dlc_ExpireDate" ma:index="22" nillable="true" ma:displayName="Udløbsdato" ma:description="" ma:hidden="true" ma:indexed="true" ma:internalName="_dlc_ExpireDate" ma:readOnly="true">
      <xsd:simpleType>
        <xsd:restriction base="dms:DateTime"/>
      </xsd:simpleType>
    </xsd:element>
    <xsd:element name="_dlc_Exempt" ma:index="23" nillable="true" ma:displayName="Undtaget fra politik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61DD55-902A-420B-887F-15813B5CA0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27EC17C-8FD0-4333-87B5-1CC4998AB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B75116-8019-44A6-9C2A-348E993DB704}">
  <ds:schemaRefs>
    <ds:schemaRef ds:uri="http://schemas.microsoft.com/office/2006/metadata/properties"/>
    <ds:schemaRef ds:uri="http://schemas.microsoft.com/office/infopath/2007/PartnerControls"/>
    <ds:schemaRef ds:uri="8f557624-d6a7-40e5-a06f-ebe44359847b"/>
  </ds:schemaRefs>
</ds:datastoreItem>
</file>

<file path=customXml/itemProps4.xml><?xml version="1.0" encoding="utf-8"?>
<ds:datastoreItem xmlns:ds="http://schemas.openxmlformats.org/officeDocument/2006/customXml" ds:itemID="{FB1A393E-9BB4-4C91-8D5C-5E906E4CE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</vt:i4>
      </vt:variant>
    </vt:vector>
  </HeadingPairs>
  <TitlesOfParts>
    <vt:vector size="7" baseType="lpstr">
      <vt:lpstr>Budget og regnskab</vt:lpstr>
      <vt:lpstr>Output og Resultater</vt:lpstr>
      <vt:lpstr>Budgetændring</vt:lpstr>
      <vt:lpstr>Aktivitetsbudget</vt:lpstr>
      <vt:lpstr>Ark1</vt:lpstr>
      <vt:lpstr>Aktivitetsbudget!Udskriftsområde</vt:lpstr>
      <vt:lpstr>'Budget og regnskab'!Udskriftsområde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 - Økonomi og effekter</dc:title>
  <dc:subject/>
  <dc:creator>Apache POI</dc:creator>
  <cp:keywords/>
  <dc:description/>
  <cp:lastModifiedBy>Marie de Neergaard</cp:lastModifiedBy>
  <cp:revision/>
  <dcterms:created xsi:type="dcterms:W3CDTF">2014-07-11T08:14:00Z</dcterms:created>
  <dcterms:modified xsi:type="dcterms:W3CDTF">2025-03-13T08:34:29Z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8911cc69-6d97-495f-94fd-193bcad0f1b1</vt:lpwstr>
  </property>
  <property fmtid="{D5CDD505-2E9C-101B-9397-08002B2CF9AE}" pid="4" name="_dlc_policyId">
    <vt:lpwstr>/teams/share/data</vt:lpwstr>
  </property>
  <property fmtid="{D5CDD505-2E9C-101B-9397-08002B2CF9AE}" pid="5" name="ItemRetentionFormula">
    <vt:lpwstr/>
  </property>
  <property fmtid="{D5CDD505-2E9C-101B-9397-08002B2CF9AE}" pid="6" name="MSIP_Label_6dce252c-76cf-4084-99a9-74584edd60b1_Enabled">
    <vt:lpwstr>False</vt:lpwstr>
  </property>
  <property fmtid="{D5CDD505-2E9C-101B-9397-08002B2CF9AE}" pid="7" name="MSIP_Label_6dce252c-76cf-4084-99a9-74584edd60b1_SiteId">
    <vt:lpwstr>cd721d13-3c75-4526-98ea-ceb8248ff3e5</vt:lpwstr>
  </property>
  <property fmtid="{D5CDD505-2E9C-101B-9397-08002B2CF9AE}" pid="8" name="MSIP_Label_6dce252c-76cf-4084-99a9-74584edd60b1_Owner">
    <vt:lpwstr>nikgam@erst.dk</vt:lpwstr>
  </property>
  <property fmtid="{D5CDD505-2E9C-101B-9397-08002B2CF9AE}" pid="9" name="MSIP_Label_6dce252c-76cf-4084-99a9-74584edd60b1_SetDate">
    <vt:lpwstr>2019-10-31T13:30:44.6623347Z</vt:lpwstr>
  </property>
  <property fmtid="{D5CDD505-2E9C-101B-9397-08002B2CF9AE}" pid="10" name="MSIP_Label_6dce252c-76cf-4084-99a9-74584edd60b1_Name">
    <vt:lpwstr>Generelt</vt:lpwstr>
  </property>
  <property fmtid="{D5CDD505-2E9C-101B-9397-08002B2CF9AE}" pid="11" name="MSIP_Label_6dce252c-76cf-4084-99a9-74584edd60b1_Application">
    <vt:lpwstr>Microsoft Azure Information Protection</vt:lpwstr>
  </property>
  <property fmtid="{D5CDD505-2E9C-101B-9397-08002B2CF9AE}" pid="12" name="MSIP_Label_6dce252c-76cf-4084-99a9-74584edd60b1_Extended_MSFT_Method">
    <vt:lpwstr>Manual</vt:lpwstr>
  </property>
</Properties>
</file>