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stdk.sharepoint.com/teams/share/data/AfdOmr/UDVDK/DESTRU/RU/2021-2027 IT/PRV5/PRV-Light til PRV5/Excel-værktøjer/"/>
    </mc:Choice>
  </mc:AlternateContent>
  <xr:revisionPtr revIDLastSave="2" documentId="13_ncr:1_{83FE37CF-E307-49FC-8659-B19ED4C328EF}" xr6:coauthVersionLast="47" xr6:coauthVersionMax="47" xr10:uidLastSave="{C3DB610C-3B39-4930-85BC-3546CBE0F759}"/>
  <workbookProtection workbookAlgorithmName="SHA-512" workbookHashValue="gnueauy8VRuJLvKkAju9gkcF0Pe8+zuhJG9YomdUMdbcSRaHSwaKmIG+QQQIbfr3zmBYZ0MAoop6N5Rd/kXYzw==" workbookSaltValue="eg9NHWeAW15PiIfYIvd/Jg==" workbookSpinCount="100000" lockStructure="1"/>
  <bookViews>
    <workbookView xWindow="-28920" yWindow="-30" windowWidth="29040" windowHeight="17520" activeTab="2" xr2:uid="{C7EEBDE9-3BAA-4086-917C-E28AF94CB06E}"/>
  </bookViews>
  <sheets>
    <sheet name="Budget og Regnskab" sheetId="5" r:id="rId1"/>
    <sheet name="Output og Resultater" sheetId="2" r:id="rId2"/>
    <sheet name="Budgetændring" sheetId="6" r:id="rId3"/>
  </sheets>
  <definedNames>
    <definedName name="Regnskab_til_underskrift" localSheetId="0">'Budget og Regnskab'!$A$61:$E$109</definedName>
    <definedName name="_xlnm.Print_Area" localSheetId="0">'Budget og Regnskab'!$A$61:$E$109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31" i="2" s="1"/>
  <c r="F30" i="2" l="1"/>
  <c r="F31" i="2" s="1"/>
  <c r="H30" i="2"/>
  <c r="H31" i="2" s="1"/>
  <c r="J30" i="2"/>
  <c r="J31" i="2" s="1"/>
  <c r="B24" i="6" l="1"/>
  <c r="B63" i="5"/>
  <c r="B24" i="5"/>
  <c r="E57" i="6" l="1"/>
  <c r="D57" i="6"/>
  <c r="C57" i="6"/>
  <c r="B57" i="6"/>
  <c r="E53" i="6"/>
  <c r="D53" i="6"/>
  <c r="C53" i="6"/>
  <c r="B53" i="6"/>
  <c r="E43" i="6"/>
  <c r="D43" i="6"/>
  <c r="C43" i="6"/>
  <c r="B43" i="6"/>
  <c r="E42" i="6"/>
  <c r="D42" i="6"/>
  <c r="C42" i="6"/>
  <c r="B42" i="6"/>
  <c r="C34" i="2"/>
  <c r="C35" i="2"/>
  <c r="C36" i="2"/>
  <c r="C37" i="2"/>
  <c r="C38" i="2"/>
  <c r="C39" i="2"/>
  <c r="C40" i="2"/>
  <c r="C41" i="2"/>
  <c r="C42" i="2"/>
  <c r="C43" i="2"/>
  <c r="C19" i="2"/>
  <c r="C20" i="2"/>
  <c r="C21" i="2"/>
  <c r="C22" i="2"/>
  <c r="C23" i="2"/>
  <c r="C24" i="2"/>
  <c r="C25" i="2"/>
  <c r="C26" i="2"/>
  <c r="C27" i="2"/>
  <c r="C18" i="2"/>
  <c r="B34" i="2"/>
  <c r="B35" i="2"/>
  <c r="B36" i="2"/>
  <c r="B37" i="2"/>
  <c r="B38" i="2"/>
  <c r="B39" i="2"/>
  <c r="B40" i="2"/>
  <c r="B41" i="2"/>
  <c r="B42" i="2"/>
  <c r="B43" i="2"/>
  <c r="B19" i="2"/>
  <c r="B20" i="2"/>
  <c r="B21" i="2"/>
  <c r="B22" i="2"/>
  <c r="B23" i="2"/>
  <c r="B24" i="2"/>
  <c r="B25" i="2"/>
  <c r="B26" i="2"/>
  <c r="B27" i="2"/>
  <c r="B18" i="2"/>
  <c r="C45" i="6" l="1"/>
  <c r="B45" i="6"/>
  <c r="D45" i="6"/>
  <c r="E45" i="6"/>
  <c r="B42" i="5"/>
  <c r="D14" i="2"/>
  <c r="D15" i="2" s="1"/>
  <c r="B25" i="5"/>
  <c r="C42" i="5"/>
  <c r="D42" i="5"/>
  <c r="E42" i="5"/>
  <c r="B43" i="5"/>
  <c r="C43" i="5"/>
  <c r="D43" i="5"/>
  <c r="E43" i="5"/>
  <c r="B53" i="5"/>
  <c r="C53" i="5"/>
  <c r="D53" i="5"/>
  <c r="E53" i="5"/>
  <c r="B57" i="5"/>
  <c r="C57" i="5"/>
  <c r="D57" i="5"/>
  <c r="E57" i="5"/>
  <c r="B81" i="5"/>
  <c r="C81" i="5"/>
  <c r="D81" i="5"/>
  <c r="E81" i="5"/>
  <c r="B82" i="5"/>
  <c r="C82" i="5"/>
  <c r="D82" i="5"/>
  <c r="E82" i="5"/>
  <c r="B92" i="5"/>
  <c r="C92" i="5"/>
  <c r="D92" i="5"/>
  <c r="E92" i="5"/>
  <c r="B96" i="5"/>
  <c r="C96" i="5"/>
  <c r="D96" i="5"/>
  <c r="E96" i="5"/>
  <c r="B25" i="6" l="1"/>
  <c r="C25" i="5"/>
  <c r="D25" i="5"/>
  <c r="D64" i="5" s="1"/>
  <c r="E25" i="5"/>
  <c r="B45" i="5"/>
  <c r="B84" i="5"/>
  <c r="C84" i="5"/>
  <c r="E84" i="5"/>
  <c r="D45" i="5"/>
  <c r="C45" i="5"/>
  <c r="E45" i="5"/>
  <c r="D84" i="5"/>
  <c r="F14" i="2"/>
  <c r="F15" i="2" s="1"/>
  <c r="H14" i="2"/>
  <c r="H15" i="2" s="1"/>
  <c r="J14" i="2"/>
  <c r="J15" i="2" s="1"/>
  <c r="B64" i="5"/>
  <c r="B26" i="5"/>
  <c r="B26" i="6" s="1"/>
  <c r="B47" i="6" s="1"/>
  <c r="C26" i="5" l="1"/>
  <c r="C47" i="5" s="1"/>
  <c r="C25" i="6"/>
  <c r="D26" i="5"/>
  <c r="D47" i="5" s="1"/>
  <c r="D25" i="6"/>
  <c r="B65" i="5"/>
  <c r="B86" i="5" s="1"/>
  <c r="B97" i="5" s="1"/>
  <c r="B98" i="5" s="1"/>
  <c r="C64" i="5"/>
  <c r="B47" i="5"/>
  <c r="D26" i="6" l="1"/>
  <c r="D47" i="6" s="1"/>
  <c r="D24" i="5"/>
  <c r="C26" i="6"/>
  <c r="C47" i="6" s="1"/>
  <c r="C24" i="5"/>
  <c r="B93" i="5"/>
  <c r="C65" i="5"/>
  <c r="D65" i="5"/>
  <c r="B58" i="6"/>
  <c r="B59" i="6" s="1"/>
  <c r="B54" i="6"/>
  <c r="C58" i="5"/>
  <c r="C59" i="5" s="1"/>
  <c r="D58" i="5"/>
  <c r="D59" i="5" s="1"/>
  <c r="B58" i="5"/>
  <c r="B59" i="5" s="1"/>
  <c r="B54" i="5"/>
  <c r="C54" i="6" l="1"/>
  <c r="C24" i="6"/>
  <c r="D58" i="6"/>
  <c r="D59" i="6" s="1"/>
  <c r="D24" i="6"/>
  <c r="D86" i="5"/>
  <c r="D97" i="5" s="1"/>
  <c r="D98" i="5" s="1"/>
  <c r="D63" i="5"/>
  <c r="C86" i="5"/>
  <c r="C97" i="5" s="1"/>
  <c r="C98" i="5" s="1"/>
  <c r="C63" i="5"/>
  <c r="C54" i="5"/>
  <c r="D54" i="5"/>
  <c r="E25" i="6"/>
  <c r="E64" i="5"/>
  <c r="E26" i="5"/>
  <c r="E47" i="5" s="1"/>
  <c r="C58" i="6" l="1"/>
  <c r="C59" i="6" s="1"/>
  <c r="D93" i="5"/>
  <c r="D54" i="6"/>
  <c r="C93" i="5"/>
  <c r="E26" i="6"/>
  <c r="E47" i="6" s="1"/>
  <c r="E24" i="5"/>
  <c r="E65" i="5"/>
  <c r="E54" i="6" l="1"/>
  <c r="E24" i="6"/>
  <c r="E86" i="5"/>
  <c r="E93" i="5" s="1"/>
  <c r="E63" i="5"/>
  <c r="E58" i="5"/>
  <c r="E59" i="5" s="1"/>
  <c r="E54" i="5"/>
  <c r="E58" i="6" l="1"/>
  <c r="E59" i="6" s="1"/>
  <c r="E97" i="5"/>
  <c r="E98" i="5" s="1"/>
</calcChain>
</file>

<file path=xl/sharedStrings.xml><?xml version="1.0" encoding="utf-8"?>
<sst xmlns="http://schemas.openxmlformats.org/spreadsheetml/2006/main" count="183" uniqueCount="69">
  <si>
    <t>Underskrift og dato</t>
  </si>
  <si>
    <t>kr.</t>
  </si>
  <si>
    <t>Anmodet beløb til udbetaling i afrapporteringen:</t>
  </si>
  <si>
    <t>Stemmer udgifter og finansiering?</t>
  </si>
  <si>
    <t>Samlet finansiering</t>
  </si>
  <si>
    <t>Egenfinansiering i alt</t>
  </si>
  <si>
    <t>Egenfinansiering, offentlige økonomiske partnere</t>
  </si>
  <si>
    <t>Egenfinansiering, private økonomiske partnere</t>
  </si>
  <si>
    <t>Egenfinansiering til fordeling</t>
  </si>
  <si>
    <t>Kontante tilskud i alt</t>
  </si>
  <si>
    <t>Kontante offentlige tilskud, økonomisk partner</t>
  </si>
  <si>
    <t>Kontante private tilskud, økonomisk partner</t>
  </si>
  <si>
    <t>Kontante offentlige tilskud, tredjepart</t>
  </si>
  <si>
    <t>Kontante private tilskud, tredjepart</t>
  </si>
  <si>
    <t>Kontante tilskud (kr.)</t>
  </si>
  <si>
    <t>Decentrale erhvervsfremmemidler</t>
  </si>
  <si>
    <t>Finansiering</t>
  </si>
  <si>
    <t>Samlede støtteberettigede udgifter</t>
  </si>
  <si>
    <t>Indtægter (indsættes med positivt fortegn)</t>
  </si>
  <si>
    <t>18 pct. overhead af de direkte lønomkostninger (øvrige projektpartnere)</t>
  </si>
  <si>
    <t>44 pct. overhead af direkte lønomkostninger (universiteter, erhvervskademier o.lign)</t>
  </si>
  <si>
    <t>Udgifter til køb af materialer</t>
  </si>
  <si>
    <t>Udgifter til køb af jord</t>
  </si>
  <si>
    <t>Udgifter til køb af bygninger</t>
  </si>
  <si>
    <t>Udgifter til certificeringer</t>
  </si>
  <si>
    <t>Ikke refunderbar moms</t>
  </si>
  <si>
    <t>Udgifter til rejser, kost og logi (dog ikke udgifter til intern fortæring)</t>
  </si>
  <si>
    <t>Annonceringsudgifter</t>
  </si>
  <si>
    <t>Evaluering</t>
  </si>
  <si>
    <t>Revision</t>
  </si>
  <si>
    <t>Anlæg, maskiner og udstyr</t>
  </si>
  <si>
    <t>Ekstern konsulentbistand</t>
  </si>
  <si>
    <t>Direkte lønomkostninger der udløser 18 pct. overhead (øvrige interne projektpartnere)</t>
  </si>
  <si>
    <t>Direkte lønomkostninger der udløser 44 pct. overhead (universiteter, erhvervsakademier o.lign)</t>
  </si>
  <si>
    <t>Udgifter (kr.)</t>
  </si>
  <si>
    <t>Udgifter </t>
  </si>
  <si>
    <t>Periodeopdelt regnskab (alle beløb i kr.)</t>
  </si>
  <si>
    <t>Periode 4</t>
  </si>
  <si>
    <t>Periode 3</t>
  </si>
  <si>
    <t>Periode 1</t>
  </si>
  <si>
    <t>Budgetnoter:</t>
  </si>
  <si>
    <t>Periode 2</t>
  </si>
  <si>
    <t>Periodeopdelt budget (alle beløb i kr.)</t>
  </si>
  <si>
    <t>Projektets støttebeløb (maksimalt to decimaler)</t>
  </si>
  <si>
    <t>Projektnavn:</t>
  </si>
  <si>
    <t>Projektets grundoplysninger</t>
  </si>
  <si>
    <r>
      <t xml:space="preserve">Tallene </t>
    </r>
    <r>
      <rPr>
        <u/>
        <sz val="12"/>
        <color rgb="FFFFFFFF"/>
        <rFont val="Calibri"/>
        <family val="2"/>
      </rPr>
      <t>skal</t>
    </r>
    <r>
      <rPr>
        <sz val="12"/>
        <color rgb="FFFFFFFF"/>
        <rFont val="Calibri"/>
        <family val="2"/>
      </rPr>
      <t xml:space="preserve"> opgøres akkumuleret </t>
    </r>
  </si>
  <si>
    <t>Realiseret for hele projektperioden</t>
  </si>
  <si>
    <t>Måltal for hele projektperioden</t>
  </si>
  <si>
    <t>Måtal</t>
  </si>
  <si>
    <t>Realiseret</t>
  </si>
  <si>
    <t>Måltal</t>
  </si>
  <si>
    <t>Anmodning om budgetændring</t>
  </si>
  <si>
    <t>Begrundelse for ændringsanmodning</t>
  </si>
  <si>
    <t>Akkumuleret</t>
  </si>
  <si>
    <t>DD-MM-ÅÅÅÅ</t>
  </si>
  <si>
    <r>
      <t>Output</t>
    </r>
    <r>
      <rPr>
        <b/>
        <sz val="10"/>
        <color rgb="FFFFFFFF"/>
        <rFont val="Calibri"/>
        <family val="2"/>
      </rPr>
      <t xml:space="preserve"> </t>
    </r>
    <r>
      <rPr>
        <b/>
        <i/>
        <sz val="10"/>
        <color rgb="FFFFFFFF"/>
        <rFont val="Calibri"/>
        <family val="2"/>
      </rPr>
      <t>(indsæt navn på output)</t>
    </r>
  </si>
  <si>
    <r>
      <t>Resultater</t>
    </r>
    <r>
      <rPr>
        <b/>
        <i/>
        <sz val="10"/>
        <color rgb="FFFFFFFF"/>
        <rFont val="Calibri"/>
        <family val="2"/>
      </rPr>
      <t xml:space="preserve"> (indsæt navn på resultater)</t>
    </r>
  </si>
  <si>
    <t>Projektets støtteprocent (maksimalt to decimaler)</t>
  </si>
  <si>
    <t>Projektets startdato</t>
  </si>
  <si>
    <t>Projektets slutdato</t>
  </si>
  <si>
    <t>Navn og stillingsbetegnelse på underskriver:</t>
  </si>
  <si>
    <t>Periodeopdelte output</t>
  </si>
  <si>
    <t>Periodeopdelte resultater</t>
  </si>
  <si>
    <t>Måleenhed og opgørelsesmetode for outputmål</t>
  </si>
  <si>
    <t>Måleenhed og opgørelsesmetode for resultatmål</t>
  </si>
  <si>
    <t>Resultater (pr. år) op til tre år efter projektperioden</t>
  </si>
  <si>
    <t>Output (pr. år) op til tre år efter projektperioden</t>
  </si>
  <si>
    <t>Journalnummer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</si>
</sst>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43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0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color indexed="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4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sz val="10"/>
      <color indexed="0"/>
      <name val="Calibri"/>
      <family val="2"/>
    </font>
    <font>
      <sz val="10"/>
      <name val="Calibri"/>
      <family val="2"/>
    </font>
    <font>
      <b/>
      <sz val="10"/>
      <color indexed="0"/>
      <name val="Calibri"/>
      <family val="2"/>
    </font>
    <font>
      <b/>
      <sz val="16"/>
      <name val="Calibri"/>
      <family val="2"/>
    </font>
    <font>
      <b/>
      <sz val="16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</font>
    <font>
      <u/>
      <sz val="12"/>
      <color rgb="FFFFFFFF"/>
      <name val="Calibri"/>
      <family val="2"/>
    </font>
    <font>
      <sz val="10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color rgb="FFFFFFFF"/>
      <name val="Calibri"/>
      <family val="2"/>
    </font>
    <font>
      <b/>
      <i/>
      <sz val="10"/>
      <color rgb="FFFFFFFF"/>
      <name val="Calibri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177">
    <xf numFmtId="0" fontId="0" fillId="0" borderId="0" xfId="0"/>
    <xf numFmtId="4" fontId="12" fillId="2" borderId="0" xfId="2" applyNumberFormat="1" applyFont="1" applyFill="1" applyBorder="1" applyAlignment="1" applyProtection="1">
      <alignment horizontal="right"/>
      <protection locked="0"/>
    </xf>
    <xf numFmtId="4" fontId="22" fillId="2" borderId="0" xfId="1" applyNumberFormat="1" applyFont="1" applyFill="1" applyAlignment="1" applyProtection="1">
      <alignment vertical="top"/>
      <protection locked="0"/>
    </xf>
    <xf numFmtId="0" fontId="18" fillId="2" borderId="0" xfId="1" applyFill="1" applyProtection="1">
      <protection locked="0"/>
    </xf>
    <xf numFmtId="4" fontId="8" fillId="2" borderId="0" xfId="1" applyNumberFormat="1" applyFont="1" applyFill="1" applyProtection="1">
      <protection locked="0"/>
    </xf>
    <xf numFmtId="14" fontId="12" fillId="2" borderId="0" xfId="1" applyNumberFormat="1" applyFont="1" applyFill="1" applyAlignment="1" applyProtection="1">
      <alignment horizontal="right"/>
      <protection locked="0"/>
    </xf>
    <xf numFmtId="0" fontId="18" fillId="0" borderId="0" xfId="1" applyProtection="1"/>
    <xf numFmtId="0" fontId="29" fillId="0" borderId="0" xfId="1" applyFont="1" applyProtection="1"/>
    <xf numFmtId="0" fontId="12" fillId="0" borderId="0" xfId="1" applyFont="1" applyProtection="1"/>
    <xf numFmtId="0" fontId="30" fillId="0" borderId="0" xfId="1" applyFont="1" applyBorder="1" applyAlignment="1" applyProtection="1">
      <alignment vertical="center" wrapText="1"/>
    </xf>
    <xf numFmtId="0" fontId="30" fillId="0" borderId="12" xfId="1" applyFont="1" applyBorder="1" applyAlignment="1" applyProtection="1">
      <alignment vertical="center" wrapText="1"/>
    </xf>
    <xf numFmtId="0" fontId="30" fillId="0" borderId="0" xfId="1" applyFont="1" applyBorder="1" applyAlignment="1" applyProtection="1">
      <alignment wrapText="1"/>
    </xf>
    <xf numFmtId="0" fontId="30" fillId="0" borderId="0" xfId="1" applyFont="1" applyAlignment="1" applyProtection="1">
      <alignment horizontal="left" vertical="center" wrapText="1"/>
    </xf>
    <xf numFmtId="0" fontId="30" fillId="0" borderId="0" xfId="1" applyFont="1" applyAlignment="1" applyProtection="1">
      <alignment wrapText="1"/>
    </xf>
    <xf numFmtId="0" fontId="10" fillId="0" borderId="0" xfId="1" applyFont="1" applyAlignment="1" applyProtection="1">
      <alignment horizontal="center" wrapText="1"/>
    </xf>
    <xf numFmtId="14" fontId="2" fillId="0" borderId="0" xfId="1" applyNumberFormat="1" applyFont="1" applyAlignment="1" applyProtection="1">
      <alignment horizontal="center" wrapText="1"/>
    </xf>
    <xf numFmtId="0" fontId="6" fillId="5" borderId="0" xfId="1" applyFont="1" applyFill="1" applyProtection="1"/>
    <xf numFmtId="0" fontId="23" fillId="7" borderId="0" xfId="1" applyFont="1" applyFill="1" applyProtection="1"/>
    <xf numFmtId="4" fontId="23" fillId="7" borderId="0" xfId="1" applyNumberFormat="1" applyFont="1" applyFill="1" applyProtection="1"/>
    <xf numFmtId="0" fontId="22" fillId="0" borderId="0" xfId="1" applyFont="1" applyAlignment="1" applyProtection="1">
      <alignment vertical="top"/>
    </xf>
    <xf numFmtId="4" fontId="22" fillId="0" borderId="0" xfId="1" applyNumberFormat="1" applyFont="1" applyAlignment="1" applyProtection="1">
      <alignment vertical="top"/>
    </xf>
    <xf numFmtId="0" fontId="24" fillId="0" borderId="0" xfId="1" applyFont="1" applyAlignment="1" applyProtection="1">
      <alignment vertical="top"/>
    </xf>
    <xf numFmtId="4" fontId="24" fillId="0" borderId="0" xfId="1" applyNumberFormat="1" applyFont="1" applyAlignment="1" applyProtection="1">
      <alignment vertical="top"/>
    </xf>
    <xf numFmtId="0" fontId="18" fillId="4" borderId="0" xfId="1" applyFill="1" applyProtection="1"/>
    <xf numFmtId="4" fontId="22" fillId="3" borderId="0" xfId="1" applyNumberFormat="1" applyFont="1" applyFill="1" applyAlignment="1" applyProtection="1">
      <alignment vertical="top"/>
    </xf>
    <xf numFmtId="4" fontId="36" fillId="0" borderId="0" xfId="1" applyNumberFormat="1" applyFont="1" applyAlignment="1" applyProtection="1">
      <alignment vertical="center"/>
    </xf>
    <xf numFmtId="0" fontId="36" fillId="0" borderId="0" xfId="1" applyFont="1" applyProtection="1"/>
    <xf numFmtId="0" fontId="21" fillId="7" borderId="0" xfId="1" applyFont="1" applyFill="1" applyProtection="1"/>
    <xf numFmtId="4" fontId="22" fillId="8" borderId="0" xfId="1" applyNumberFormat="1" applyFont="1" applyFill="1" applyAlignment="1" applyProtection="1">
      <alignment vertical="top"/>
    </xf>
    <xf numFmtId="4" fontId="21" fillId="0" borderId="0" xfId="1" applyNumberFormat="1" applyFont="1" applyAlignment="1" applyProtection="1">
      <alignment vertical="top"/>
    </xf>
    <xf numFmtId="4" fontId="22" fillId="4" borderId="0" xfId="1" applyNumberFormat="1" applyFont="1" applyFill="1" applyAlignment="1" applyProtection="1">
      <alignment horizontal="left" vertical="top"/>
    </xf>
    <xf numFmtId="4" fontId="24" fillId="4" borderId="0" xfId="1" applyNumberFormat="1" applyFont="1" applyFill="1" applyAlignment="1" applyProtection="1">
      <alignment vertical="top"/>
    </xf>
    <xf numFmtId="0" fontId="21" fillId="6" borderId="0" xfId="1" applyFont="1" applyFill="1" applyProtection="1"/>
    <xf numFmtId="4" fontId="21" fillId="6" borderId="0" xfId="1" applyNumberFormat="1" applyFont="1" applyFill="1" applyProtection="1"/>
    <xf numFmtId="0" fontId="18" fillId="0" borderId="0" xfId="1" applyAlignment="1" applyProtection="1">
      <alignment horizontal="right"/>
    </xf>
    <xf numFmtId="0" fontId="38" fillId="0" borderId="0" xfId="1" applyFont="1" applyAlignment="1" applyProtection="1">
      <alignment horizontal="center" wrapText="1"/>
    </xf>
    <xf numFmtId="14" fontId="14" fillId="0" borderId="0" xfId="1" applyNumberFormat="1" applyFont="1" applyAlignment="1" applyProtection="1">
      <alignment horizontal="center" wrapText="1"/>
    </xf>
    <xf numFmtId="4" fontId="8" fillId="0" borderId="0" xfId="1" applyNumberFormat="1" applyFont="1" applyFill="1" applyProtection="1"/>
    <xf numFmtId="2" fontId="12" fillId="2" borderId="0" xfId="1" applyNumberFormat="1" applyFont="1" applyFill="1" applyProtection="1">
      <protection locked="0"/>
    </xf>
    <xf numFmtId="3" fontId="2" fillId="3" borderId="5" xfId="0" applyNumberFormat="1" applyFont="1" applyFill="1" applyBorder="1" applyAlignment="1" applyProtection="1">
      <alignment vertical="center"/>
    </xf>
    <xf numFmtId="0" fontId="26" fillId="0" borderId="0" xfId="1" applyFont="1" applyAlignment="1" applyProtection="1">
      <alignment horizontal="center" vertical="center"/>
    </xf>
    <xf numFmtId="0" fontId="18" fillId="0" borderId="0" xfId="1" applyAlignment="1" applyProtection="1">
      <alignment horizontal="center"/>
    </xf>
    <xf numFmtId="0" fontId="18" fillId="2" borderId="0" xfId="1" applyFill="1" applyAlignment="1" applyProtection="1">
      <alignment horizontal="center"/>
      <protection locked="0"/>
    </xf>
    <xf numFmtId="0" fontId="33" fillId="2" borderId="21" xfId="0" applyFont="1" applyFill="1" applyBorder="1" applyAlignment="1" applyProtection="1">
      <alignment vertical="top" wrapText="1"/>
      <protection locked="0"/>
    </xf>
    <xf numFmtId="43" fontId="2" fillId="6" borderId="22" xfId="3" applyFont="1" applyFill="1" applyBorder="1" applyAlignment="1" applyProtection="1">
      <alignment vertical="center"/>
    </xf>
    <xf numFmtId="43" fontId="2" fillId="6" borderId="21" xfId="3" applyFont="1" applyFill="1" applyBorder="1" applyAlignment="1" applyProtection="1">
      <alignment vertical="center"/>
    </xf>
    <xf numFmtId="3" fontId="2" fillId="2" borderId="23" xfId="0" applyNumberFormat="1" applyFont="1" applyFill="1" applyBorder="1" applyAlignment="1" applyProtection="1">
      <alignment vertical="center"/>
      <protection locked="0"/>
    </xf>
    <xf numFmtId="3" fontId="2" fillId="2" borderId="24" xfId="0" applyNumberFormat="1" applyFont="1" applyFill="1" applyBorder="1" applyAlignment="1" applyProtection="1">
      <alignment vertical="center"/>
      <protection locked="0"/>
    </xf>
    <xf numFmtId="3" fontId="2" fillId="2" borderId="25" xfId="0" applyNumberFormat="1" applyFont="1" applyFill="1" applyBorder="1" applyAlignment="1" applyProtection="1">
      <alignment vertical="center"/>
      <protection locked="0"/>
    </xf>
    <xf numFmtId="3" fontId="2" fillId="2" borderId="26" xfId="0" applyNumberFormat="1" applyFont="1" applyFill="1" applyBorder="1" applyAlignment="1" applyProtection="1">
      <alignment vertical="center"/>
      <protection locked="0"/>
    </xf>
    <xf numFmtId="3" fontId="2" fillId="2" borderId="21" xfId="0" applyNumberFormat="1" applyFont="1" applyFill="1" applyBorder="1" applyAlignment="1" applyProtection="1">
      <alignment vertical="center"/>
      <protection locked="0"/>
    </xf>
    <xf numFmtId="0" fontId="33" fillId="2" borderId="28" xfId="0" applyFont="1" applyFill="1" applyBorder="1" applyAlignment="1" applyProtection="1">
      <alignment vertical="top" wrapText="1"/>
      <protection locked="0"/>
    </xf>
    <xf numFmtId="3" fontId="2" fillId="2" borderId="29" xfId="0" applyNumberFormat="1" applyFont="1" applyFill="1" applyBorder="1" applyAlignment="1" applyProtection="1">
      <alignment vertical="center"/>
      <protection locked="0"/>
    </xf>
    <xf numFmtId="3" fontId="2" fillId="2" borderId="30" xfId="0" applyNumberFormat="1" applyFont="1" applyFill="1" applyBorder="1" applyAlignment="1" applyProtection="1">
      <alignment vertical="center"/>
      <protection locked="0"/>
    </xf>
    <xf numFmtId="3" fontId="2" fillId="2" borderId="31" xfId="0" applyNumberFormat="1" applyFont="1" applyFill="1" applyBorder="1" applyAlignment="1" applyProtection="1">
      <alignment vertical="center"/>
      <protection locked="0"/>
    </xf>
    <xf numFmtId="3" fontId="2" fillId="2" borderId="28" xfId="0" applyNumberFormat="1" applyFont="1" applyFill="1" applyBorder="1" applyAlignment="1" applyProtection="1">
      <alignment vertical="center"/>
      <protection locked="0"/>
    </xf>
    <xf numFmtId="3" fontId="2" fillId="2" borderId="22" xfId="0" applyNumberFormat="1" applyFont="1" applyFill="1" applyBorder="1" applyAlignment="1" applyProtection="1">
      <alignment vertical="center"/>
      <protection locked="0"/>
    </xf>
    <xf numFmtId="0" fontId="33" fillId="2" borderId="32" xfId="0" applyFont="1" applyFill="1" applyBorder="1" applyAlignment="1" applyProtection="1">
      <alignment vertical="top" wrapText="1"/>
      <protection locked="0"/>
    </xf>
    <xf numFmtId="43" fontId="2" fillId="6" borderId="27" xfId="3" applyFont="1" applyFill="1" applyBorder="1" applyAlignment="1" applyProtection="1">
      <alignment vertical="center"/>
    </xf>
    <xf numFmtId="3" fontId="2" fillId="2" borderId="33" xfId="0" applyNumberFormat="1" applyFont="1" applyFill="1" applyBorder="1" applyAlignment="1" applyProtection="1">
      <alignment vertical="center"/>
      <protection locked="0"/>
    </xf>
    <xf numFmtId="3" fontId="2" fillId="2" borderId="34" xfId="0" applyNumberFormat="1" applyFont="1" applyFill="1" applyBorder="1" applyAlignment="1" applyProtection="1">
      <alignment vertical="center"/>
      <protection locked="0"/>
    </xf>
    <xf numFmtId="3" fontId="2" fillId="2" borderId="35" xfId="0" applyNumberFormat="1" applyFont="1" applyFill="1" applyBorder="1" applyAlignment="1" applyProtection="1">
      <alignment vertical="center"/>
      <protection locked="0"/>
    </xf>
    <xf numFmtId="3" fontId="2" fillId="2" borderId="32" xfId="0" applyNumberFormat="1" applyFont="1" applyFill="1" applyBorder="1" applyAlignment="1" applyProtection="1">
      <alignment vertical="center"/>
      <protection locked="0"/>
    </xf>
    <xf numFmtId="3" fontId="2" fillId="2" borderId="27" xfId="0" applyNumberFormat="1" applyFont="1" applyFill="1" applyBorder="1" applyAlignment="1" applyProtection="1">
      <alignment vertical="center"/>
      <protection locked="0"/>
    </xf>
    <xf numFmtId="0" fontId="33" fillId="2" borderId="26" xfId="0" applyFont="1" applyFill="1" applyBorder="1" applyAlignment="1" applyProtection="1">
      <alignment vertical="top" wrapText="1"/>
      <protection locked="0"/>
    </xf>
    <xf numFmtId="0" fontId="33" fillId="2" borderId="4" xfId="0" applyFont="1" applyFill="1" applyBorder="1" applyAlignment="1" applyProtection="1">
      <alignment vertical="top" wrapText="1"/>
      <protection locked="0"/>
    </xf>
    <xf numFmtId="43" fontId="2" fillId="6" borderId="36" xfId="3" applyFont="1" applyFill="1" applyBorder="1" applyAlignment="1" applyProtection="1">
      <alignment vertical="center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3" fontId="2" fillId="2" borderId="37" xfId="0" applyNumberFormat="1" applyFont="1" applyFill="1" applyBorder="1" applyAlignment="1" applyProtection="1">
      <alignment vertical="center"/>
      <protection locked="0"/>
    </xf>
    <xf numFmtId="3" fontId="2" fillId="2" borderId="38" xfId="0" applyNumberFormat="1" applyFont="1" applyFill="1" applyBorder="1" applyAlignment="1" applyProtection="1">
      <alignment vertical="center"/>
      <protection locked="0"/>
    </xf>
    <xf numFmtId="3" fontId="2" fillId="2" borderId="4" xfId="0" applyNumberFormat="1" applyFont="1" applyFill="1" applyBorder="1" applyAlignment="1" applyProtection="1">
      <alignment vertical="center"/>
      <protection locked="0"/>
    </xf>
    <xf numFmtId="3" fontId="2" fillId="2" borderId="36" xfId="0" applyNumberFormat="1" applyFont="1" applyFill="1" applyBorder="1" applyAlignment="1" applyProtection="1">
      <alignment vertical="center"/>
      <protection locked="0"/>
    </xf>
    <xf numFmtId="0" fontId="31" fillId="0" borderId="0" xfId="1" applyFont="1" applyProtection="1"/>
    <xf numFmtId="0" fontId="8" fillId="0" borderId="0" xfId="1" applyFont="1" applyProtection="1"/>
    <xf numFmtId="0" fontId="18" fillId="0" borderId="0" xfId="1" applyAlignment="1" applyProtection="1"/>
    <xf numFmtId="0" fontId="29" fillId="0" borderId="0" xfId="1" applyFont="1" applyAlignment="1" applyProtection="1"/>
    <xf numFmtId="0" fontId="29" fillId="0" borderId="0" xfId="1" applyFont="1" applyBorder="1" applyAlignment="1" applyProtection="1"/>
    <xf numFmtId="0" fontId="18" fillId="0" borderId="0" xfId="1" applyBorder="1" applyAlignment="1" applyProtection="1"/>
    <xf numFmtId="0" fontId="28" fillId="0" borderId="0" xfId="1" applyFont="1" applyAlignment="1" applyProtection="1">
      <alignment wrapText="1"/>
    </xf>
    <xf numFmtId="0" fontId="12" fillId="0" borderId="0" xfId="1" applyFont="1" applyBorder="1" applyProtection="1"/>
    <xf numFmtId="0" fontId="27" fillId="0" borderId="0" xfId="1" applyFont="1" applyBorder="1" applyAlignment="1" applyProtection="1">
      <alignment vertical="top" wrapText="1"/>
    </xf>
    <xf numFmtId="0" fontId="28" fillId="0" borderId="0" xfId="1" applyFont="1" applyAlignment="1" applyProtection="1">
      <alignment horizontal="center" wrapText="1"/>
    </xf>
    <xf numFmtId="0" fontId="14" fillId="0" borderId="0" xfId="1" applyFont="1" applyAlignment="1" applyProtection="1">
      <alignment horizontal="center" wrapText="1"/>
    </xf>
    <xf numFmtId="14" fontId="14" fillId="0" borderId="0" xfId="1" applyNumberFormat="1" applyFont="1" applyAlignment="1" applyProtection="1">
      <alignment horizontal="center" vertical="top" wrapText="1"/>
    </xf>
    <xf numFmtId="14" fontId="3" fillId="0" borderId="0" xfId="1" applyNumberFormat="1" applyFont="1" applyAlignment="1" applyProtection="1">
      <alignment horizontal="center" wrapText="1"/>
    </xf>
    <xf numFmtId="0" fontId="18" fillId="3" borderId="0" xfId="1" applyFill="1" applyProtection="1"/>
    <xf numFmtId="0" fontId="18" fillId="9" borderId="0" xfId="1" applyFill="1" applyProtection="1"/>
    <xf numFmtId="4" fontId="22" fillId="4" borderId="0" xfId="1" applyNumberFormat="1" applyFont="1" applyFill="1" applyAlignment="1" applyProtection="1">
      <alignment vertical="top"/>
    </xf>
    <xf numFmtId="0" fontId="8" fillId="4" borderId="0" xfId="1" applyFont="1" applyFill="1" applyProtection="1"/>
    <xf numFmtId="0" fontId="2" fillId="0" borderId="0" xfId="1" applyFont="1" applyAlignment="1" applyProtection="1">
      <alignment wrapText="1"/>
    </xf>
    <xf numFmtId="0" fontId="25" fillId="0" borderId="0" xfId="1" applyFont="1" applyAlignment="1" applyProtection="1">
      <alignment wrapText="1"/>
    </xf>
    <xf numFmtId="0" fontId="37" fillId="0" borderId="0" xfId="1" applyFont="1" applyProtection="1"/>
    <xf numFmtId="0" fontId="18" fillId="0" borderId="6" xfId="1" applyBorder="1" applyAlignment="1" applyProtection="1">
      <alignment horizontal="center"/>
    </xf>
    <xf numFmtId="0" fontId="19" fillId="0" borderId="0" xfId="1" applyFont="1" applyAlignment="1" applyProtection="1">
      <alignment horizontal="left"/>
    </xf>
    <xf numFmtId="0" fontId="8" fillId="0" borderId="0" xfId="1" applyFont="1" applyAlignment="1" applyProtection="1">
      <alignment horizontal="left"/>
    </xf>
    <xf numFmtId="0" fontId="20" fillId="0" borderId="0" xfId="1" applyFont="1" applyProtection="1"/>
    <xf numFmtId="0" fontId="19" fillId="0" borderId="0" xfId="1" applyFont="1" applyProtection="1"/>
    <xf numFmtId="0" fontId="0" fillId="4" borderId="0" xfId="0" applyFill="1" applyProtection="1"/>
    <xf numFmtId="0" fontId="0" fillId="0" borderId="0" xfId="0" applyProtection="1"/>
    <xf numFmtId="0" fontId="13" fillId="4" borderId="0" xfId="0" applyFont="1" applyFill="1" applyAlignment="1" applyProtection="1">
      <alignment horizontal="left" vertical="center" wrapText="1"/>
    </xf>
    <xf numFmtId="0" fontId="13" fillId="4" borderId="0" xfId="0" applyFont="1" applyFill="1" applyBorder="1" applyAlignment="1" applyProtection="1">
      <alignment horizontal="left" vertical="center" wrapText="1"/>
    </xf>
    <xf numFmtId="0" fontId="13" fillId="4" borderId="0" xfId="0" applyFont="1" applyFill="1" applyBorder="1" applyAlignment="1" applyProtection="1">
      <alignment vertical="center" wrapText="1"/>
    </xf>
    <xf numFmtId="0" fontId="17" fillId="4" borderId="11" xfId="0" applyFont="1" applyFill="1" applyBorder="1" applyAlignment="1" applyProtection="1">
      <alignment horizontal="left" vertical="center" wrapText="1"/>
    </xf>
    <xf numFmtId="0" fontId="0" fillId="4" borderId="10" xfId="0" applyFill="1" applyBorder="1" applyProtection="1"/>
    <xf numFmtId="0" fontId="0" fillId="4" borderId="17" xfId="0" applyFill="1" applyBorder="1" applyProtection="1"/>
    <xf numFmtId="0" fontId="17" fillId="4" borderId="0" xfId="0" applyFont="1" applyFill="1" applyBorder="1" applyAlignment="1" applyProtection="1">
      <alignment horizontal="left" vertical="center" wrapText="1"/>
    </xf>
    <xf numFmtId="0" fontId="0" fillId="4" borderId="7" xfId="0" applyFill="1" applyBorder="1" applyProtection="1"/>
    <xf numFmtId="0" fontId="15" fillId="4" borderId="2" xfId="0" applyFont="1" applyFill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6" fillId="3" borderId="16" xfId="0" applyFont="1" applyFill="1" applyBorder="1" applyProtection="1"/>
    <xf numFmtId="0" fontId="7" fillId="3" borderId="14" xfId="0" applyFont="1" applyFill="1" applyBorder="1" applyProtection="1"/>
    <xf numFmtId="0" fontId="7" fillId="3" borderId="12" xfId="0" applyFont="1" applyFill="1" applyBorder="1" applyProtection="1"/>
    <xf numFmtId="0" fontId="7" fillId="3" borderId="15" xfId="0" applyFont="1" applyFill="1" applyBorder="1" applyProtection="1"/>
    <xf numFmtId="0" fontId="7" fillId="3" borderId="13" xfId="0" applyFont="1" applyFill="1" applyBorder="1" applyProtection="1"/>
    <xf numFmtId="0" fontId="1" fillId="3" borderId="16" xfId="0" applyFont="1" applyFill="1" applyBorder="1" applyProtection="1"/>
    <xf numFmtId="0" fontId="7" fillId="3" borderId="16" xfId="0" applyFont="1" applyFill="1" applyBorder="1" applyProtection="1"/>
    <xf numFmtId="0" fontId="33" fillId="3" borderId="4" xfId="0" applyFont="1" applyFill="1" applyBorder="1" applyAlignment="1" applyProtection="1">
      <alignment vertical="top" wrapText="1"/>
    </xf>
    <xf numFmtId="0" fontId="1" fillId="3" borderId="5" xfId="0" applyFont="1" applyFill="1" applyBorder="1" applyAlignment="1" applyProtection="1">
      <alignment vertical="center"/>
    </xf>
    <xf numFmtId="3" fontId="2" fillId="3" borderId="3" xfId="0" applyNumberFormat="1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4" borderId="2" xfId="0" applyFill="1" applyBorder="1" applyProtection="1"/>
    <xf numFmtId="4" fontId="2" fillId="3" borderId="12" xfId="0" applyNumberFormat="1" applyFont="1" applyFill="1" applyBorder="1" applyAlignment="1" applyProtection="1">
      <alignment vertical="center"/>
    </xf>
    <xf numFmtId="4" fontId="2" fillId="3" borderId="14" xfId="0" applyNumberFormat="1" applyFont="1" applyFill="1" applyBorder="1" applyAlignment="1" applyProtection="1">
      <alignment vertical="center"/>
    </xf>
    <xf numFmtId="4" fontId="2" fillId="3" borderId="15" xfId="0" applyNumberFormat="1" applyFont="1" applyFill="1" applyBorder="1" applyAlignment="1" applyProtection="1">
      <alignment vertical="center"/>
    </xf>
    <xf numFmtId="4" fontId="2" fillId="3" borderId="13" xfId="0" applyNumberFormat="1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4" fontId="2" fillId="3" borderId="16" xfId="0" applyNumberFormat="1" applyFont="1" applyFill="1" applyBorder="1" applyAlignment="1" applyProtection="1">
      <alignment vertical="center"/>
    </xf>
    <xf numFmtId="0" fontId="12" fillId="2" borderId="0" xfId="1" applyFont="1" applyFill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vertical="center"/>
      <protection locked="0"/>
    </xf>
    <xf numFmtId="1" fontId="1" fillId="2" borderId="27" xfId="0" applyNumberFormat="1" applyFont="1" applyFill="1" applyBorder="1" applyAlignment="1" applyProtection="1">
      <alignment vertical="center"/>
      <protection locked="0"/>
    </xf>
    <xf numFmtId="1" fontId="1" fillId="2" borderId="22" xfId="0" applyNumberFormat="1" applyFont="1" applyFill="1" applyBorder="1" applyAlignment="1" applyProtection="1">
      <alignment vertical="center"/>
      <protection locked="0"/>
    </xf>
    <xf numFmtId="1" fontId="2" fillId="2" borderId="21" xfId="0" applyNumberFormat="1" applyFont="1" applyFill="1" applyBorder="1" applyAlignment="1" applyProtection="1">
      <alignment vertical="center"/>
      <protection locked="0"/>
    </xf>
    <xf numFmtId="1" fontId="2" fillId="2" borderId="27" xfId="0" applyNumberFormat="1" applyFont="1" applyFill="1" applyBorder="1" applyAlignment="1" applyProtection="1">
      <alignment vertical="center"/>
      <protection locked="0"/>
    </xf>
    <xf numFmtId="1" fontId="2" fillId="2" borderId="36" xfId="0" applyNumberFormat="1" applyFont="1" applyFill="1" applyBorder="1" applyAlignment="1" applyProtection="1">
      <alignment vertical="center"/>
      <protection locked="0"/>
    </xf>
    <xf numFmtId="0" fontId="12" fillId="4" borderId="0" xfId="1" applyFont="1" applyFill="1" applyAlignment="1" applyProtection="1">
      <alignment horizontal="center"/>
    </xf>
    <xf numFmtId="0" fontId="19" fillId="0" borderId="0" xfId="1" applyFont="1" applyAlignment="1" applyProtection="1">
      <alignment horizontal="left"/>
    </xf>
    <xf numFmtId="0" fontId="18" fillId="0" borderId="0" xfId="1" applyAlignment="1" applyProtection="1">
      <alignment horizontal="center"/>
    </xf>
    <xf numFmtId="0" fontId="12" fillId="2" borderId="0" xfId="1" applyFont="1" applyFill="1" applyAlignment="1" applyProtection="1">
      <alignment horizontal="center"/>
      <protection locked="0"/>
    </xf>
    <xf numFmtId="0" fontId="26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 wrapText="1"/>
    </xf>
    <xf numFmtId="0" fontId="7" fillId="5" borderId="0" xfId="1" applyFont="1" applyFill="1" applyAlignment="1" applyProtection="1">
      <alignment horizontal="center"/>
    </xf>
    <xf numFmtId="0" fontId="9" fillId="4" borderId="7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14" fontId="11" fillId="4" borderId="2" xfId="0" applyNumberFormat="1" applyFont="1" applyFill="1" applyBorder="1" applyAlignment="1" applyProtection="1">
      <alignment horizontal="center" wrapText="1"/>
    </xf>
    <xf numFmtId="14" fontId="11" fillId="4" borderId="8" xfId="0" applyNumberFormat="1" applyFont="1" applyFill="1" applyBorder="1" applyAlignment="1" applyProtection="1">
      <alignment horizontal="center" wrapText="1"/>
    </xf>
    <xf numFmtId="0" fontId="28" fillId="4" borderId="4" xfId="0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0" fontId="8" fillId="0" borderId="2" xfId="0" applyFont="1" applyBorder="1" applyProtection="1"/>
    <xf numFmtId="14" fontId="11" fillId="4" borderId="10" xfId="0" applyNumberFormat="1" applyFont="1" applyFill="1" applyBorder="1" applyAlignment="1" applyProtection="1">
      <alignment horizontal="center" wrapText="1"/>
    </xf>
    <xf numFmtId="14" fontId="11" fillId="4" borderId="9" xfId="0" applyNumberFormat="1" applyFont="1" applyFill="1" applyBorder="1" applyAlignment="1" applyProtection="1">
      <alignment horizontal="center" wrapText="1"/>
    </xf>
    <xf numFmtId="14" fontId="11" fillId="4" borderId="11" xfId="0" applyNumberFormat="1" applyFont="1" applyFill="1" applyBorder="1" applyAlignment="1" applyProtection="1">
      <alignment horizontal="center" wrapText="1"/>
    </xf>
    <xf numFmtId="0" fontId="28" fillId="4" borderId="18" xfId="0" applyFont="1" applyFill="1" applyBorder="1" applyAlignment="1" applyProtection="1">
      <alignment horizontal="center" vertical="center" wrapText="1"/>
    </xf>
    <xf numFmtId="0" fontId="28" fillId="4" borderId="19" xfId="0" applyFont="1" applyFill="1" applyBorder="1" applyAlignment="1" applyProtection="1">
      <alignment horizontal="center" vertical="center" wrapText="1"/>
    </xf>
    <xf numFmtId="0" fontId="28" fillId="4" borderId="20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left" wrapText="1"/>
    </xf>
    <xf numFmtId="0" fontId="28" fillId="4" borderId="5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left"/>
    </xf>
    <xf numFmtId="0" fontId="32" fillId="0" borderId="0" xfId="0" applyFont="1" applyFill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left" wrapText="1"/>
    </xf>
    <xf numFmtId="0" fontId="22" fillId="9" borderId="0" xfId="1" applyFont="1" applyFill="1" applyAlignment="1" applyProtection="1">
      <alignment horizontal="center" vertical="top"/>
    </xf>
    <xf numFmtId="4" fontId="22" fillId="2" borderId="0" xfId="1" applyNumberFormat="1" applyFont="1" applyFill="1" applyAlignment="1" applyProtection="1">
      <alignment horizontal="center" vertical="top"/>
      <protection locked="0"/>
    </xf>
    <xf numFmtId="4" fontId="22" fillId="4" borderId="0" xfId="1" applyNumberFormat="1" applyFont="1" applyFill="1" applyAlignment="1" applyProtection="1">
      <alignment horizontal="center" vertical="top"/>
    </xf>
    <xf numFmtId="0" fontId="35" fillId="3" borderId="0" xfId="1" applyFont="1" applyFill="1" applyAlignment="1" applyProtection="1">
      <alignment horizontal="center" vertical="top"/>
    </xf>
    <xf numFmtId="0" fontId="18" fillId="3" borderId="0" xfId="1" applyFill="1" applyAlignment="1" applyProtection="1">
      <alignment horizontal="center"/>
    </xf>
    <xf numFmtId="0" fontId="18" fillId="9" borderId="0" xfId="1" applyFill="1" applyAlignment="1" applyProtection="1">
      <alignment horizontal="center"/>
    </xf>
    <xf numFmtId="0" fontId="18" fillId="2" borderId="0" xfId="1" applyFill="1" applyAlignment="1" applyProtection="1">
      <alignment horizontal="center"/>
      <protection locked="0"/>
    </xf>
    <xf numFmtId="0" fontId="31" fillId="0" borderId="0" xfId="1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31" fillId="0" borderId="0" xfId="1" applyFont="1" applyAlignment="1" applyProtection="1">
      <alignment horizontal="left"/>
    </xf>
    <xf numFmtId="0" fontId="8" fillId="0" borderId="0" xfId="1" applyFont="1" applyAlignment="1" applyProtection="1">
      <alignment horizontal="center"/>
    </xf>
  </cellXfs>
  <cellStyles count="4">
    <cellStyle name="Komma" xfId="3" builtinId="3"/>
    <cellStyle name="Normal" xfId="0" builtinId="0"/>
    <cellStyle name="Normal 2" xfId="1" xr:uid="{7BB9EF05-941D-47AD-BECE-D1BAD8A4C15F}"/>
    <cellStyle name="Valuta 2" xfId="2" xr:uid="{45137CB3-207D-45E3-A99A-59A6C62110FF}"/>
  </cellStyles>
  <dxfs count="13">
    <dxf>
      <fill>
        <patternFill>
          <bgColor rgb="FFFFFF00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</dxf>
    <dxf>
      <font>
        <color rgb="FF00B050"/>
      </font>
      <fill>
        <patternFill>
          <bgColor auto="1"/>
        </patternFill>
      </fill>
    </dxf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1031118</xdr:colOff>
      <xdr:row>3</xdr:row>
      <xdr:rowOff>16633</xdr:rowOff>
    </xdr:from>
    <xdr:ext cx="5435299" cy="748162"/>
    <xdr:pic>
      <xdr:nvPicPr>
        <xdr:cNvPr id="2" name="Billede 1" descr="Danmarks Erhvervsfremmebestyrelses logo">
          <a:extLst>
            <a:ext uri="{FF2B5EF4-FFF2-40B4-BE49-F238E27FC236}">
              <a16:creationId xmlns:a16="http://schemas.microsoft.com/office/drawing/2014/main" id="{A245B58C-572B-4B5D-BA5B-8B094605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2618" y="588133"/>
          <a:ext cx="5435299" cy="74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42334</xdr:colOff>
      <xdr:row>1</xdr:row>
      <xdr:rowOff>10582</xdr:rowOff>
    </xdr:from>
    <xdr:to>
      <xdr:col>5</xdr:col>
      <xdr:colOff>814918</xdr:colOff>
      <xdr:row>12</xdr:row>
      <xdr:rowOff>31750</xdr:rowOff>
    </xdr:to>
    <xdr:sp macro="" textlink="">
      <xdr:nvSpPr>
        <xdr:cNvPr id="4" name="Rektangel: afrundede hjørner 3">
          <a:extLst>
            <a:ext uri="{FF2B5EF4-FFF2-40B4-BE49-F238E27FC236}">
              <a16:creationId xmlns:a16="http://schemas.microsoft.com/office/drawing/2014/main" id="{4EE79709-B6F8-B7B9-8156-B7996A3E090C}"/>
            </a:ext>
          </a:extLst>
        </xdr:cNvPr>
        <xdr:cNvSpPr/>
      </xdr:nvSpPr>
      <xdr:spPr>
        <a:xfrm>
          <a:off x="42334" y="201082"/>
          <a:ext cx="12774084" cy="2116668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  <a:prstDash val="lg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400" b="1">
              <a:solidFill>
                <a:srgbClr val="FF0000"/>
              </a:solidFill>
            </a:rPr>
            <a:t>VEJLEDNING</a:t>
          </a:r>
        </a:p>
        <a:p>
          <a:pPr algn="l"/>
          <a:r>
            <a:rPr lang="da-DK" sz="1400">
              <a:solidFill>
                <a:srgbClr val="FF0000"/>
              </a:solidFill>
            </a:rPr>
            <a:t>∙ Alle felter der kan redigeres i arket er markeret med lysegrøn farve - alle andre felter er låst mod redigering og indeholder formler etc.</a:t>
          </a: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</a:rPr>
            <a:t>∙ Projektets støttebeløb, støtteprocent og projektperiode skal udfyldes som det første i arket, da det har betydning for øvrige funktioner</a:t>
          </a: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</a:rPr>
            <a:t>∙ Bemærk,  at budgetter og regnskaber opgøres akkumuleret, dvs. sidste budget/regnskabsperiode skal være lig med projektets samlede budget/samlede afholdte udgifter</a:t>
          </a: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</a:rPr>
            <a:t>∙ Bemærk, at der er krav om, at 10 pct. af den samlede støtte tilbageholdes  til slutregnskabet, og at skemaet er sat op til automatisk at beregne dette.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37040</xdr:colOff>
      <xdr:row>1</xdr:row>
      <xdr:rowOff>11641</xdr:rowOff>
    </xdr:from>
    <xdr:to>
      <xdr:col>11</xdr:col>
      <xdr:colOff>393700</xdr:colOff>
      <xdr:row>10</xdr:row>
      <xdr:rowOff>42334</xdr:rowOff>
    </xdr:to>
    <xdr:sp macro="" textlink="">
      <xdr:nvSpPr>
        <xdr:cNvPr id="2" name="Rektangel: afrundede hjørner 1">
          <a:extLst>
            <a:ext uri="{FF2B5EF4-FFF2-40B4-BE49-F238E27FC236}">
              <a16:creationId xmlns:a16="http://schemas.microsoft.com/office/drawing/2014/main" id="{392617ED-5BFC-4906-ACDC-AB034A6A20F8}"/>
            </a:ext>
          </a:extLst>
        </xdr:cNvPr>
        <xdr:cNvSpPr/>
      </xdr:nvSpPr>
      <xdr:spPr>
        <a:xfrm>
          <a:off x="37040" y="202141"/>
          <a:ext cx="13712827" cy="1819276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  <a:prstDash val="lg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400" b="1">
              <a:solidFill>
                <a:srgbClr val="FF0000"/>
              </a:solidFill>
            </a:rPr>
            <a:t>VEJLEDNING</a:t>
          </a:r>
        </a:p>
        <a:p>
          <a:pPr algn="l"/>
          <a:r>
            <a:rPr lang="da-DK" sz="1400">
              <a:solidFill>
                <a:srgbClr val="FF0000"/>
              </a:solidFill>
            </a:rPr>
            <a:t>∙ Alle felter, der kan redigeres i arket, er markeret med lysegrøn farve - alle andre felter, er låst mod redigering og indeholder formler etc.</a:t>
          </a: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∙ Måltallene</a:t>
          </a:r>
          <a:r>
            <a:rPr lang="da-DK" sz="14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må kun ændres efter aftale med jeres sagsbehandler</a:t>
          </a:r>
          <a:endParaRPr lang="da-DK" sz="1400">
            <a:solidFill>
              <a:srgbClr val="FF0000"/>
            </a:solidFill>
          </a:endParaRP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</a:rPr>
            <a:t>∙ Der</a:t>
          </a:r>
          <a:r>
            <a:rPr lang="da-DK" sz="1400" baseline="0">
              <a:solidFill>
                <a:srgbClr val="FF0000"/>
              </a:solidFill>
            </a:rPr>
            <a:t> skal udfyldes for en periode, også selvom måltallet/det realiserede er nul, i så fald skal du skrive 0. Hvis feltet efterlades blankt, vil du blive bedt om at korrigere inden regnskabet         kan behandles.</a:t>
          </a:r>
          <a:endParaRPr lang="da-DK" sz="1400">
            <a:solidFill>
              <a:srgbClr val="FF0000"/>
            </a:solidFill>
          </a:endParaRPr>
        </a:p>
      </xdr:txBody>
    </xdr:sp>
    <xdr:clientData/>
  </xdr:twoCellAnchor>
  <xdr:oneCellAnchor>
    <xdr:from>
      <xdr:col>11</xdr:col>
      <xdr:colOff>494242</xdr:colOff>
      <xdr:row>3</xdr:row>
      <xdr:rowOff>66675</xdr:rowOff>
    </xdr:from>
    <xdr:ext cx="5435299" cy="748162"/>
    <xdr:pic>
      <xdr:nvPicPr>
        <xdr:cNvPr id="3" name="Billede 2" descr="Danmarks Erhvervsfremmebestyrelses logo">
          <a:extLst>
            <a:ext uri="{FF2B5EF4-FFF2-40B4-BE49-F238E27FC236}">
              <a16:creationId xmlns:a16="http://schemas.microsoft.com/office/drawing/2014/main" id="{CF744ABB-04AD-4C7E-B67B-0399A1E6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2742" y="638175"/>
          <a:ext cx="5435299" cy="74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1536699</xdr:colOff>
      <xdr:row>3</xdr:row>
      <xdr:rowOff>29331</xdr:rowOff>
    </xdr:from>
    <xdr:to>
      <xdr:col>9</xdr:col>
      <xdr:colOff>1143000</xdr:colOff>
      <xdr:row>7</xdr:row>
      <xdr:rowOff>15477</xdr:rowOff>
    </xdr:to>
    <xdr:pic>
      <xdr:nvPicPr>
        <xdr:cNvPr id="2" name="Billede 1" descr="Danmarks Erhvervsfremmebestyrelses logo">
          <a:extLst>
            <a:ext uri="{FF2B5EF4-FFF2-40B4-BE49-F238E27FC236}">
              <a16:creationId xmlns:a16="http://schemas.microsoft.com/office/drawing/2014/main" id="{C3B78E5C-677A-4EF2-A61B-12A1930B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199" y="600831"/>
          <a:ext cx="5384801" cy="74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52918</xdr:colOff>
      <xdr:row>1</xdr:row>
      <xdr:rowOff>31751</xdr:rowOff>
    </xdr:from>
    <xdr:to>
      <xdr:col>5</xdr:col>
      <xdr:colOff>1333502</xdr:colOff>
      <xdr:row>14</xdr:row>
      <xdr:rowOff>116417</xdr:rowOff>
    </xdr:to>
    <xdr:sp macro="" textlink="">
      <xdr:nvSpPr>
        <xdr:cNvPr id="3" name="Rektangel: afrundede hjørner 2">
          <a:extLst>
            <a:ext uri="{FF2B5EF4-FFF2-40B4-BE49-F238E27FC236}">
              <a16:creationId xmlns:a16="http://schemas.microsoft.com/office/drawing/2014/main" id="{27DE1161-B860-406F-A17E-452FF56CDA4D}"/>
            </a:ext>
          </a:extLst>
        </xdr:cNvPr>
        <xdr:cNvSpPr/>
      </xdr:nvSpPr>
      <xdr:spPr>
        <a:xfrm>
          <a:off x="52918" y="222251"/>
          <a:ext cx="12774084" cy="2561166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  <a:prstDash val="lg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400" b="1">
              <a:solidFill>
                <a:srgbClr val="FF0000"/>
              </a:solidFill>
            </a:rPr>
            <a:t>VEJLEDNING</a:t>
          </a:r>
        </a:p>
        <a:p>
          <a:pPr algn="l"/>
          <a:r>
            <a:rPr lang="da-DK" sz="1400">
              <a:solidFill>
                <a:srgbClr val="FF0000"/>
              </a:solidFill>
            </a:rPr>
            <a:t>∙ Alle felter, der kan redigeres i arket, er markeret med lysegrøn farve - alle andre felter er låst mod redigering og indeholder formler etc.</a:t>
          </a: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</a:rPr>
            <a:t>∙ Projektets støttebeløb og støtteprocent skal udfyldes som det første i arket, da det har betydning for øvrige funktioner</a:t>
          </a: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</a:rPr>
            <a:t>∙ Bemærk, at perioderne følger de angivne data i arket 'Budget og regnskab'</a:t>
          </a: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</a:rPr>
            <a:t>∙ Bemærk, at budgetter og regnskaber opgøres akkumuleret, dvs. sidste budget/regnskabsperiode skal være lig med projektets samlede budget/samlede afholdte udgifter</a:t>
          </a:r>
        </a:p>
        <a:p>
          <a:pPr algn="l"/>
          <a:endParaRPr lang="da-DK" sz="1400">
            <a:solidFill>
              <a:srgbClr val="FF0000"/>
            </a:solidFill>
          </a:endParaRPr>
        </a:p>
        <a:p>
          <a:pPr algn="l"/>
          <a:r>
            <a:rPr lang="da-DK" sz="1400">
              <a:solidFill>
                <a:srgbClr val="FF0000"/>
              </a:solidFill>
            </a:rPr>
            <a:t>∙ Bemærk, at der er krav om, at 10 pct. af den samlede støtte tilbageholdes  til slutregnskabet, og at skemaet er sat op til automatisk at beregne dette. </a:t>
          </a:r>
        </a:p>
        <a:p>
          <a:pPr algn="ctr"/>
          <a:endParaRPr lang="da-DK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291C-D246-4550-A5CE-BD80B7435F0F}">
  <sheetPr>
    <pageSetUpPr fitToPage="1"/>
  </sheetPr>
  <dimension ref="A14:V114"/>
  <sheetViews>
    <sheetView showGridLines="0" topLeftCell="A21" zoomScale="90" zoomScaleNormal="90" workbookViewId="0">
      <selection activeCell="B19" sqref="B19"/>
    </sheetView>
  </sheetViews>
  <sheetFormatPr defaultColWidth="9.140625" defaultRowHeight="15" x14ac:dyDescent="0.25"/>
  <cols>
    <col min="1" max="1" width="85.42578125" style="6" customWidth="1"/>
    <col min="2" max="5" width="23.7109375" style="73" customWidth="1"/>
    <col min="6" max="6" width="97.7109375" style="73" customWidth="1"/>
    <col min="7" max="7" width="51.7109375" style="74" customWidth="1"/>
    <col min="8" max="8" width="15" style="73" customWidth="1"/>
    <col min="9" max="9" width="15" style="6" customWidth="1"/>
    <col min="10" max="10" width="15" style="73" customWidth="1"/>
    <col min="11" max="11" width="15" style="6" customWidth="1"/>
    <col min="12" max="12" width="15" style="73" customWidth="1"/>
    <col min="13" max="13" width="15" style="6" customWidth="1"/>
    <col min="14" max="14" width="15" style="73" customWidth="1"/>
    <col min="15" max="15" width="15" style="6" customWidth="1"/>
    <col min="16" max="16" width="15" style="73" customWidth="1"/>
    <col min="17" max="17" width="15" style="6" customWidth="1"/>
    <col min="18" max="18" width="15" style="73" customWidth="1"/>
    <col min="19" max="19" width="15" style="6" customWidth="1"/>
    <col min="20" max="16384" width="9.140625" style="6"/>
  </cols>
  <sheetData>
    <row r="14" spans="1:5" ht="26.25" x14ac:dyDescent="0.4">
      <c r="A14" s="72" t="s">
        <v>45</v>
      </c>
    </row>
    <row r="15" spans="1:5" ht="28.5" customHeight="1" x14ac:dyDescent="0.3">
      <c r="A15" s="7" t="s">
        <v>44</v>
      </c>
      <c r="B15" s="139"/>
      <c r="C15" s="139"/>
      <c r="D15" s="139"/>
      <c r="E15" s="139"/>
    </row>
    <row r="16" spans="1:5" ht="28.5" customHeight="1" x14ac:dyDescent="0.3">
      <c r="A16" s="7" t="s">
        <v>68</v>
      </c>
      <c r="B16" s="129"/>
      <c r="C16" s="136"/>
      <c r="D16" s="136"/>
      <c r="E16" s="136"/>
    </row>
    <row r="17" spans="1:22" ht="28.5" customHeight="1" x14ac:dyDescent="0.3">
      <c r="A17" s="7" t="s">
        <v>43</v>
      </c>
      <c r="B17" s="1">
        <v>0</v>
      </c>
      <c r="C17" s="75"/>
      <c r="D17" s="75"/>
      <c r="E17" s="75"/>
      <c r="F17" s="74"/>
    </row>
    <row r="18" spans="1:22" ht="28.5" customHeight="1" x14ac:dyDescent="0.3">
      <c r="A18" s="7" t="s">
        <v>58</v>
      </c>
      <c r="B18" s="38">
        <v>0</v>
      </c>
      <c r="C18" s="75"/>
      <c r="D18" s="76"/>
      <c r="E18" s="75"/>
      <c r="F18" s="77"/>
    </row>
    <row r="19" spans="1:22" ht="28.5" customHeight="1" x14ac:dyDescent="0.3">
      <c r="A19" s="7" t="s">
        <v>59</v>
      </c>
      <c r="B19" s="5" t="s">
        <v>55</v>
      </c>
      <c r="C19" s="78"/>
      <c r="D19" s="79"/>
      <c r="E19" s="80"/>
      <c r="F19" s="80"/>
    </row>
    <row r="20" spans="1:22" ht="28.5" customHeight="1" x14ac:dyDescent="0.3">
      <c r="A20" s="7" t="s">
        <v>60</v>
      </c>
      <c r="B20" s="5" t="s">
        <v>55</v>
      </c>
      <c r="C20" s="78"/>
      <c r="D20" s="80"/>
      <c r="E20" s="80"/>
      <c r="F20" s="80"/>
    </row>
    <row r="21" spans="1:22" ht="18.75" x14ac:dyDescent="0.3">
      <c r="A21" s="75"/>
      <c r="B21" s="80"/>
      <c r="C21" s="80"/>
      <c r="D21" s="80"/>
      <c r="E21" s="80"/>
      <c r="F21" s="80"/>
    </row>
    <row r="22" spans="1:22" ht="18.75" x14ac:dyDescent="0.3">
      <c r="A22" s="140" t="s">
        <v>42</v>
      </c>
      <c r="B22" s="81" t="s">
        <v>39</v>
      </c>
      <c r="C22" s="14" t="s">
        <v>41</v>
      </c>
      <c r="D22" s="14" t="s">
        <v>38</v>
      </c>
      <c r="E22" s="14" t="s">
        <v>37</v>
      </c>
      <c r="F22" s="141" t="s">
        <v>40</v>
      </c>
      <c r="H22" s="6"/>
      <c r="I22" s="73"/>
      <c r="J22" s="6"/>
      <c r="K22" s="73"/>
      <c r="L22" s="6"/>
      <c r="M22" s="73"/>
      <c r="N22" s="6"/>
      <c r="O22" s="73"/>
      <c r="P22" s="6"/>
      <c r="Q22" s="73"/>
      <c r="R22" s="6"/>
    </row>
    <row r="23" spans="1:22" ht="15" customHeight="1" x14ac:dyDescent="0.25">
      <c r="A23" s="140"/>
      <c r="B23" s="35" t="s">
        <v>54</v>
      </c>
      <c r="C23" s="35" t="s">
        <v>54</v>
      </c>
      <c r="D23" s="35" t="s">
        <v>54</v>
      </c>
      <c r="E23" s="35" t="s">
        <v>54</v>
      </c>
      <c r="F23" s="141"/>
      <c r="H23" s="6"/>
      <c r="I23" s="73"/>
      <c r="J23" s="6"/>
      <c r="K23" s="73"/>
      <c r="L23" s="6"/>
      <c r="M23" s="73"/>
      <c r="N23" s="6"/>
      <c r="O23" s="73"/>
      <c r="P23" s="6"/>
      <c r="Q23" s="73"/>
      <c r="R23" s="6"/>
    </row>
    <row r="24" spans="1:22" s="82" customFormat="1" ht="15" customHeight="1" x14ac:dyDescent="0.25">
      <c r="A24" s="140"/>
      <c r="B24" s="36" t="str">
        <f>B19</f>
        <v>DD-MM-ÅÅÅÅ</v>
      </c>
      <c r="C24" s="36" t="str">
        <f>IF(C26="Udenfor projektperioden","Udenfor projektperioden",B19)</f>
        <v>Udenfor projektperioden</v>
      </c>
      <c r="D24" s="36" t="str">
        <f>IF(D26="Udenfor projektperioden","Udenfor projektperioden",B19)</f>
        <v>Udenfor projektperioden</v>
      </c>
      <c r="E24" s="36" t="str">
        <f>IF(E26="Udenfor projektperioden","Udenfor projektperioden",B19)</f>
        <v>Udenfor projektperioden</v>
      </c>
      <c r="F24" s="141"/>
      <c r="G24" s="74"/>
    </row>
    <row r="25" spans="1:22" ht="15.75" hidden="1" customHeight="1" x14ac:dyDescent="0.25">
      <c r="A25" s="140"/>
      <c r="B25" s="83" t="str">
        <f>B19</f>
        <v>DD-MM-ÅÅÅÅ</v>
      </c>
      <c r="C25" s="83" t="e">
        <f>IF(EDATE(B25,12)&gt;$B$20,"Udenfor projektperioden",EDATE(B25,12))</f>
        <v>#VALUE!</v>
      </c>
      <c r="D25" s="83" t="e">
        <f>IF(EDATE(B25,24)&gt;$B$20,"Udenfor projektperioden",EDATE(B25,24))</f>
        <v>#VALUE!</v>
      </c>
      <c r="E25" s="83" t="e">
        <f>IF(EDATE(B25,36)&gt;$B$20,"Udenfor projektperioden",EDATE(B25,36))</f>
        <v>#VALUE!</v>
      </c>
      <c r="F25" s="141"/>
      <c r="H25" s="6"/>
      <c r="I25" s="73"/>
      <c r="J25" s="6"/>
      <c r="K25" s="73"/>
      <c r="L25" s="6"/>
      <c r="M25" s="73"/>
      <c r="N25" s="6"/>
      <c r="O25" s="73"/>
      <c r="P25" s="6"/>
      <c r="Q25" s="73"/>
      <c r="R25" s="6"/>
    </row>
    <row r="26" spans="1:22" ht="16.5" customHeight="1" x14ac:dyDescent="0.25">
      <c r="A26" s="140"/>
      <c r="B26" s="84" t="e">
        <f>MIN(EDATE(B25,12)-1,$B$20)</f>
        <v>#VALUE!</v>
      </c>
      <c r="C26" s="84" t="str">
        <f>IFERROR(MIN(EDATE(C25,12)-1,$B$20),"Udenfor projektperioden")</f>
        <v>Udenfor projektperioden</v>
      </c>
      <c r="D26" s="84" t="str">
        <f>IFERROR(MIN(EDATE(D25,12)-1,$B$20),"Udenfor projektperioden")</f>
        <v>Udenfor projektperioden</v>
      </c>
      <c r="E26" s="84" t="str">
        <f>IFERROR(MIN(EDATE(E25,12)-1,$B$20),"Udenfor projektperioden")</f>
        <v>Udenfor projektperioden</v>
      </c>
      <c r="F26" s="141"/>
      <c r="H26" s="6"/>
      <c r="I26" s="73"/>
      <c r="J26" s="6"/>
      <c r="K26" s="73"/>
      <c r="L26" s="6"/>
      <c r="M26" s="73"/>
      <c r="N26" s="6"/>
      <c r="O26" s="73"/>
      <c r="P26" s="6"/>
      <c r="Q26" s="73"/>
      <c r="R26" s="6"/>
      <c r="T26" s="73"/>
      <c r="V26" s="73"/>
    </row>
    <row r="27" spans="1:22" ht="15.75" x14ac:dyDescent="0.25">
      <c r="A27" s="16" t="s">
        <v>35</v>
      </c>
      <c r="B27" s="142" t="s">
        <v>46</v>
      </c>
      <c r="C27" s="142"/>
      <c r="D27" s="142"/>
      <c r="E27" s="142"/>
      <c r="F27" s="85"/>
      <c r="T27" s="73"/>
    </row>
    <row r="28" spans="1:22" x14ac:dyDescent="0.25">
      <c r="A28" s="17" t="s">
        <v>34</v>
      </c>
      <c r="B28" s="18"/>
      <c r="C28" s="18"/>
      <c r="D28" s="18"/>
      <c r="E28" s="18"/>
      <c r="F28" s="86"/>
      <c r="T28" s="73"/>
    </row>
    <row r="29" spans="1:22" x14ac:dyDescent="0.25">
      <c r="A29" s="19" t="s">
        <v>33</v>
      </c>
      <c r="B29" s="2">
        <v>0</v>
      </c>
      <c r="C29" s="2">
        <v>0</v>
      </c>
      <c r="D29" s="2">
        <v>0</v>
      </c>
      <c r="E29" s="2">
        <v>0</v>
      </c>
      <c r="F29" s="3"/>
      <c r="H29" s="6"/>
      <c r="I29" s="73"/>
      <c r="J29" s="6"/>
      <c r="K29" s="73"/>
      <c r="L29" s="6"/>
      <c r="M29" s="73"/>
      <c r="N29" s="6"/>
      <c r="O29" s="73"/>
      <c r="P29" s="6"/>
      <c r="Q29" s="73"/>
      <c r="R29" s="6"/>
      <c r="S29" s="73"/>
      <c r="U29" s="73"/>
    </row>
    <row r="30" spans="1:22" x14ac:dyDescent="0.25">
      <c r="A30" s="19" t="s">
        <v>32</v>
      </c>
      <c r="B30" s="2">
        <v>0</v>
      </c>
      <c r="C30" s="2">
        <v>0</v>
      </c>
      <c r="D30" s="2">
        <v>0</v>
      </c>
      <c r="E30" s="2">
        <v>0</v>
      </c>
      <c r="F30" s="3"/>
      <c r="H30" s="6"/>
      <c r="I30" s="73"/>
      <c r="J30" s="6"/>
      <c r="K30" s="73"/>
      <c r="L30" s="6"/>
      <c r="M30" s="73"/>
      <c r="N30" s="6"/>
      <c r="O30" s="73"/>
      <c r="P30" s="6"/>
      <c r="Q30" s="73"/>
      <c r="R30" s="6"/>
      <c r="S30" s="73"/>
      <c r="U30" s="73"/>
    </row>
    <row r="31" spans="1:22" x14ac:dyDescent="0.25">
      <c r="A31" s="19" t="s">
        <v>31</v>
      </c>
      <c r="B31" s="2">
        <v>0</v>
      </c>
      <c r="C31" s="2">
        <v>0</v>
      </c>
      <c r="D31" s="2">
        <v>0</v>
      </c>
      <c r="E31" s="2">
        <v>0</v>
      </c>
      <c r="F31" s="3"/>
      <c r="H31" s="20"/>
      <c r="I31" s="22"/>
      <c r="J31" s="20"/>
      <c r="K31" s="22"/>
      <c r="L31" s="20"/>
      <c r="M31" s="22"/>
      <c r="N31" s="20"/>
      <c r="O31" s="22"/>
      <c r="P31" s="20"/>
      <c r="Q31" s="22"/>
      <c r="R31" s="20"/>
    </row>
    <row r="32" spans="1:22" x14ac:dyDescent="0.25">
      <c r="A32" s="19" t="s">
        <v>30</v>
      </c>
      <c r="B32" s="2">
        <v>0</v>
      </c>
      <c r="C32" s="2">
        <v>0</v>
      </c>
      <c r="D32" s="2">
        <v>0</v>
      </c>
      <c r="E32" s="2">
        <v>0</v>
      </c>
      <c r="F32" s="2"/>
      <c r="H32" s="20"/>
      <c r="I32" s="22"/>
      <c r="J32" s="20"/>
      <c r="K32" s="22"/>
      <c r="L32" s="20"/>
      <c r="M32" s="22"/>
      <c r="N32" s="20"/>
      <c r="O32" s="22"/>
      <c r="P32" s="20"/>
      <c r="Q32" s="22"/>
      <c r="R32" s="20"/>
    </row>
    <row r="33" spans="1:18" x14ac:dyDescent="0.25">
      <c r="A33" s="19" t="s">
        <v>29</v>
      </c>
      <c r="B33" s="2">
        <v>0</v>
      </c>
      <c r="C33" s="2">
        <v>0</v>
      </c>
      <c r="D33" s="2">
        <v>0</v>
      </c>
      <c r="E33" s="2">
        <v>0</v>
      </c>
      <c r="F33" s="2"/>
      <c r="H33" s="20"/>
      <c r="I33" s="22"/>
      <c r="J33" s="20"/>
      <c r="K33" s="22"/>
      <c r="L33" s="20"/>
      <c r="M33" s="22"/>
      <c r="N33" s="20"/>
      <c r="O33" s="22"/>
      <c r="P33" s="20"/>
      <c r="Q33" s="22"/>
      <c r="R33" s="20"/>
    </row>
    <row r="34" spans="1:18" x14ac:dyDescent="0.25">
      <c r="A34" s="19" t="s">
        <v>28</v>
      </c>
      <c r="B34" s="2">
        <v>0</v>
      </c>
      <c r="C34" s="2">
        <v>0</v>
      </c>
      <c r="D34" s="2">
        <v>0</v>
      </c>
      <c r="E34" s="2">
        <v>0</v>
      </c>
      <c r="F34" s="2"/>
      <c r="H34" s="20"/>
      <c r="I34" s="22"/>
      <c r="J34" s="20"/>
      <c r="K34" s="22"/>
      <c r="L34" s="20"/>
      <c r="M34" s="22"/>
      <c r="N34" s="20"/>
      <c r="O34" s="22"/>
      <c r="P34" s="20"/>
      <c r="Q34" s="22"/>
      <c r="R34" s="20"/>
    </row>
    <row r="35" spans="1:18" x14ac:dyDescent="0.25">
      <c r="A35" s="19" t="s">
        <v>27</v>
      </c>
      <c r="B35" s="2">
        <v>0</v>
      </c>
      <c r="C35" s="2">
        <v>0</v>
      </c>
      <c r="D35" s="2">
        <v>0</v>
      </c>
      <c r="E35" s="2">
        <v>0</v>
      </c>
      <c r="F35" s="2"/>
      <c r="H35" s="20"/>
      <c r="I35" s="22"/>
      <c r="J35" s="20"/>
      <c r="K35" s="22"/>
      <c r="L35" s="20"/>
      <c r="M35" s="22"/>
      <c r="N35" s="20"/>
      <c r="O35" s="22"/>
      <c r="P35" s="20"/>
      <c r="Q35" s="22"/>
      <c r="R35" s="20"/>
    </row>
    <row r="36" spans="1:18" x14ac:dyDescent="0.25">
      <c r="A36" s="19" t="s">
        <v>26</v>
      </c>
      <c r="B36" s="2">
        <v>0</v>
      </c>
      <c r="C36" s="2">
        <v>0</v>
      </c>
      <c r="D36" s="2">
        <v>0</v>
      </c>
      <c r="E36" s="2">
        <v>0</v>
      </c>
      <c r="F36" s="2"/>
      <c r="H36" s="20"/>
      <c r="I36" s="22"/>
      <c r="J36" s="20"/>
      <c r="K36" s="22"/>
      <c r="L36" s="20"/>
      <c r="M36" s="22"/>
      <c r="N36" s="20"/>
      <c r="O36" s="22"/>
      <c r="P36" s="20"/>
      <c r="Q36" s="22"/>
      <c r="R36" s="20"/>
    </row>
    <row r="37" spans="1:18" x14ac:dyDescent="0.25">
      <c r="A37" s="19" t="s">
        <v>25</v>
      </c>
      <c r="B37" s="2">
        <v>0</v>
      </c>
      <c r="C37" s="2">
        <v>0</v>
      </c>
      <c r="D37" s="2">
        <v>0</v>
      </c>
      <c r="E37" s="2">
        <v>0</v>
      </c>
      <c r="F37" s="2"/>
      <c r="H37" s="20"/>
      <c r="I37" s="22"/>
      <c r="J37" s="20"/>
      <c r="K37" s="22"/>
      <c r="L37" s="20"/>
      <c r="M37" s="22"/>
      <c r="N37" s="20"/>
      <c r="O37" s="22"/>
      <c r="P37" s="20"/>
      <c r="Q37" s="22"/>
      <c r="R37" s="20"/>
    </row>
    <row r="38" spans="1:18" x14ac:dyDescent="0.25">
      <c r="A38" s="19" t="s">
        <v>24</v>
      </c>
      <c r="B38" s="2">
        <v>0</v>
      </c>
      <c r="C38" s="2">
        <v>0</v>
      </c>
      <c r="D38" s="2">
        <v>0</v>
      </c>
      <c r="E38" s="2">
        <v>0</v>
      </c>
      <c r="F38" s="2"/>
      <c r="H38" s="20"/>
      <c r="I38" s="22"/>
      <c r="J38" s="20"/>
      <c r="K38" s="22"/>
      <c r="L38" s="20"/>
      <c r="M38" s="22"/>
      <c r="N38" s="20"/>
      <c r="O38" s="22"/>
      <c r="P38" s="20"/>
      <c r="Q38" s="22"/>
      <c r="R38" s="20"/>
    </row>
    <row r="39" spans="1:18" x14ac:dyDescent="0.25">
      <c r="A39" s="19" t="s">
        <v>23</v>
      </c>
      <c r="B39" s="2">
        <v>0</v>
      </c>
      <c r="C39" s="2">
        <v>0</v>
      </c>
      <c r="D39" s="2">
        <v>0</v>
      </c>
      <c r="E39" s="2">
        <v>0</v>
      </c>
      <c r="F39" s="2"/>
      <c r="H39" s="20"/>
      <c r="I39" s="22"/>
      <c r="J39" s="20"/>
      <c r="K39" s="22"/>
      <c r="L39" s="20"/>
      <c r="M39" s="22"/>
      <c r="N39" s="20"/>
      <c r="O39" s="22"/>
      <c r="P39" s="20"/>
      <c r="Q39" s="22"/>
      <c r="R39" s="20"/>
    </row>
    <row r="40" spans="1:18" x14ac:dyDescent="0.25">
      <c r="A40" s="19" t="s">
        <v>22</v>
      </c>
      <c r="B40" s="2">
        <v>0</v>
      </c>
      <c r="C40" s="2">
        <v>0</v>
      </c>
      <c r="D40" s="2">
        <v>0</v>
      </c>
      <c r="E40" s="2">
        <v>0</v>
      </c>
      <c r="F40" s="2"/>
      <c r="H40" s="20"/>
      <c r="I40" s="22"/>
      <c r="J40" s="20"/>
      <c r="K40" s="22"/>
      <c r="L40" s="20"/>
      <c r="M40" s="22"/>
      <c r="N40" s="20"/>
      <c r="O40" s="22"/>
      <c r="P40" s="20"/>
      <c r="Q40" s="22"/>
      <c r="R40" s="20"/>
    </row>
    <row r="41" spans="1:18" x14ac:dyDescent="0.25">
      <c r="A41" s="19" t="s">
        <v>21</v>
      </c>
      <c r="B41" s="2">
        <v>0</v>
      </c>
      <c r="C41" s="2">
        <v>0</v>
      </c>
      <c r="D41" s="2">
        <v>0</v>
      </c>
      <c r="E41" s="2">
        <v>0</v>
      </c>
      <c r="F41" s="2"/>
      <c r="H41" s="20"/>
      <c r="I41" s="22"/>
      <c r="J41" s="20"/>
      <c r="K41" s="22"/>
      <c r="L41" s="20"/>
      <c r="M41" s="22"/>
      <c r="N41" s="20"/>
      <c r="O41" s="22"/>
      <c r="P41" s="20"/>
      <c r="Q41" s="22"/>
      <c r="R41" s="20"/>
    </row>
    <row r="42" spans="1:18" x14ac:dyDescent="0.25">
      <c r="A42" s="19" t="s">
        <v>20</v>
      </c>
      <c r="B42" s="20">
        <f>ROUND(B29*0.44,2)</f>
        <v>0</v>
      </c>
      <c r="C42" s="20">
        <f>ROUND(C29*0.44,2)</f>
        <v>0</v>
      </c>
      <c r="D42" s="20">
        <f>ROUND(D29*0.44,2)</f>
        <v>0</v>
      </c>
      <c r="E42" s="20">
        <f>ROUND(E29*0.44,2)</f>
        <v>0</v>
      </c>
      <c r="F42" s="87"/>
      <c r="H42" s="20"/>
      <c r="I42" s="22"/>
      <c r="J42" s="20"/>
      <c r="K42" s="22"/>
      <c r="L42" s="20"/>
      <c r="M42" s="22"/>
      <c r="N42" s="20"/>
      <c r="O42" s="22"/>
      <c r="P42" s="20"/>
      <c r="Q42" s="22"/>
      <c r="R42" s="20"/>
    </row>
    <row r="43" spans="1:18" x14ac:dyDescent="0.25">
      <c r="A43" s="19" t="s">
        <v>19</v>
      </c>
      <c r="B43" s="20">
        <f>ROUND(B30*0.18,2)</f>
        <v>0</v>
      </c>
      <c r="C43" s="20">
        <f>ROUND(C30*0.18,2)</f>
        <v>0</v>
      </c>
      <c r="D43" s="20">
        <f>ROUND(D30*0.18,2)</f>
        <v>0</v>
      </c>
      <c r="E43" s="20">
        <f>ROUND(E30*0.18,2)</f>
        <v>0</v>
      </c>
      <c r="F43" s="87"/>
      <c r="H43" s="20"/>
      <c r="I43" s="22"/>
      <c r="J43" s="20"/>
      <c r="K43" s="22"/>
      <c r="L43" s="20"/>
      <c r="M43" s="22"/>
      <c r="N43" s="20"/>
      <c r="O43" s="22"/>
      <c r="P43" s="20"/>
      <c r="Q43" s="22"/>
      <c r="R43" s="20"/>
    </row>
    <row r="44" spans="1:18" x14ac:dyDescent="0.25">
      <c r="A44" s="19" t="s">
        <v>18</v>
      </c>
      <c r="B44" s="2">
        <v>0</v>
      </c>
      <c r="C44" s="2">
        <v>0</v>
      </c>
      <c r="D44" s="2">
        <v>0</v>
      </c>
      <c r="E44" s="2">
        <v>0</v>
      </c>
      <c r="F44" s="2"/>
      <c r="H44" s="20"/>
      <c r="I44" s="22"/>
      <c r="J44" s="20"/>
      <c r="K44" s="22"/>
      <c r="L44" s="20"/>
      <c r="M44" s="22"/>
      <c r="N44" s="20"/>
      <c r="O44" s="22"/>
      <c r="P44" s="20"/>
      <c r="Q44" s="22"/>
      <c r="R44" s="20"/>
    </row>
    <row r="45" spans="1:18" x14ac:dyDescent="0.25">
      <c r="A45" s="21" t="s">
        <v>17</v>
      </c>
      <c r="B45" s="22">
        <f>SUM(B29:B43)-B44</f>
        <v>0</v>
      </c>
      <c r="C45" s="22">
        <f>SUM(C29:C43)-C44</f>
        <v>0</v>
      </c>
      <c r="D45" s="22">
        <f>SUM(D29:D43)-D44</f>
        <v>0</v>
      </c>
      <c r="E45" s="22">
        <f>SUM(E29:E43)-E44</f>
        <v>0</v>
      </c>
      <c r="F45" s="23"/>
    </row>
    <row r="46" spans="1:18" s="88" customFormat="1" ht="15.75" x14ac:dyDescent="0.25">
      <c r="A46" s="16" t="s">
        <v>16</v>
      </c>
      <c r="B46" s="24"/>
      <c r="C46" s="24"/>
      <c r="D46" s="24"/>
      <c r="E46" s="24"/>
      <c r="F46" s="24"/>
      <c r="G46" s="74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s="88" customFormat="1" x14ac:dyDescent="0.25">
      <c r="A47" s="19" t="s">
        <v>15</v>
      </c>
      <c r="B47" s="20" t="e">
        <f>MIN(ROUND(B45*($B18/100),2),IF(B26=$B$20,100%,90%)*$B$17)</f>
        <v>#VALUE!</v>
      </c>
      <c r="C47" s="20">
        <f>MIN(ROUND(C45*($B18/100),2),IF(C26=$B$20,100%,90%)*$B$17)</f>
        <v>0</v>
      </c>
      <c r="D47" s="20">
        <f>MIN(ROUND(D45*($B18/100),2),IF(D26=$B$20,100%,90%)*$B$17)</f>
        <v>0</v>
      </c>
      <c r="E47" s="20">
        <f>MIN(ROUND(E45*($B18/100),2),IF(E26=$B$20,100%,90%)*$B$17)</f>
        <v>0</v>
      </c>
      <c r="F47" s="23"/>
      <c r="G47" s="74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x14ac:dyDescent="0.25">
      <c r="A48" s="27" t="s">
        <v>14</v>
      </c>
      <c r="B48" s="28"/>
      <c r="C48" s="28"/>
      <c r="D48" s="28"/>
      <c r="E48" s="28"/>
      <c r="F48" s="28"/>
      <c r="H48" s="20"/>
      <c r="I48" s="22"/>
      <c r="J48" s="20"/>
      <c r="K48" s="22"/>
      <c r="L48" s="20"/>
      <c r="M48" s="22"/>
      <c r="N48" s="20"/>
      <c r="O48" s="22"/>
      <c r="P48" s="20"/>
      <c r="Q48" s="22"/>
      <c r="R48" s="20"/>
    </row>
    <row r="49" spans="1:18" x14ac:dyDescent="0.25">
      <c r="A49" s="19" t="s">
        <v>13</v>
      </c>
      <c r="B49" s="2">
        <v>0</v>
      </c>
      <c r="C49" s="2">
        <v>0</v>
      </c>
      <c r="D49" s="2">
        <v>0</v>
      </c>
      <c r="E49" s="2">
        <v>0</v>
      </c>
      <c r="F49" s="2"/>
      <c r="H49" s="20"/>
      <c r="I49" s="22"/>
      <c r="J49" s="20"/>
      <c r="K49" s="22"/>
      <c r="L49" s="20"/>
      <c r="M49" s="22"/>
      <c r="N49" s="20"/>
      <c r="O49" s="22"/>
      <c r="P49" s="20"/>
      <c r="Q49" s="22"/>
      <c r="R49" s="20"/>
    </row>
    <row r="50" spans="1:18" x14ac:dyDescent="0.25">
      <c r="A50" s="19" t="s">
        <v>12</v>
      </c>
      <c r="B50" s="2">
        <v>0</v>
      </c>
      <c r="C50" s="2">
        <v>0</v>
      </c>
      <c r="D50" s="2">
        <v>0</v>
      </c>
      <c r="E50" s="2">
        <v>0</v>
      </c>
      <c r="F50" s="2"/>
      <c r="H50" s="20"/>
      <c r="I50" s="22"/>
      <c r="J50" s="20"/>
      <c r="K50" s="22"/>
      <c r="L50" s="20"/>
      <c r="M50" s="22"/>
      <c r="N50" s="20"/>
      <c r="O50" s="22"/>
      <c r="P50" s="20"/>
      <c r="Q50" s="22"/>
      <c r="R50" s="20"/>
    </row>
    <row r="51" spans="1:18" x14ac:dyDescent="0.25">
      <c r="A51" s="19" t="s">
        <v>11</v>
      </c>
      <c r="B51" s="2">
        <v>0</v>
      </c>
      <c r="C51" s="2">
        <v>0</v>
      </c>
      <c r="D51" s="2">
        <v>0</v>
      </c>
      <c r="E51" s="2">
        <v>0</v>
      </c>
      <c r="F51" s="2"/>
      <c r="H51" s="20"/>
      <c r="I51" s="22"/>
      <c r="J51" s="20"/>
      <c r="K51" s="22"/>
      <c r="L51" s="20"/>
      <c r="M51" s="22"/>
      <c r="N51" s="20"/>
      <c r="O51" s="22"/>
      <c r="P51" s="20"/>
      <c r="Q51" s="22"/>
      <c r="R51" s="20"/>
    </row>
    <row r="52" spans="1:18" x14ac:dyDescent="0.25">
      <c r="A52" s="19" t="s">
        <v>10</v>
      </c>
      <c r="B52" s="2">
        <v>0</v>
      </c>
      <c r="C52" s="2">
        <v>0</v>
      </c>
      <c r="D52" s="2">
        <v>0</v>
      </c>
      <c r="E52" s="2">
        <v>0</v>
      </c>
      <c r="F52" s="2"/>
    </row>
    <row r="53" spans="1:18" x14ac:dyDescent="0.25">
      <c r="A53" s="19" t="s">
        <v>9</v>
      </c>
      <c r="B53" s="29">
        <f>SUM(B49:B52)</f>
        <v>0</v>
      </c>
      <c r="C53" s="29">
        <f>SUM(C49:C52)</f>
        <v>0</v>
      </c>
      <c r="D53" s="29">
        <f>SUM(D49:D52)</f>
        <v>0</v>
      </c>
      <c r="E53" s="29">
        <f>SUM(E49:E52)</f>
        <v>0</v>
      </c>
      <c r="F53" s="6"/>
      <c r="H53" s="20"/>
      <c r="I53" s="22"/>
      <c r="J53" s="20"/>
      <c r="K53" s="22"/>
      <c r="L53" s="20"/>
      <c r="M53" s="22"/>
      <c r="N53" s="20"/>
      <c r="O53" s="22"/>
      <c r="P53" s="20"/>
      <c r="Q53" s="22"/>
      <c r="R53" s="20"/>
    </row>
    <row r="54" spans="1:18" s="73" customFormat="1" x14ac:dyDescent="0.25">
      <c r="A54" s="27" t="s">
        <v>8</v>
      </c>
      <c r="B54" s="18" t="e">
        <f>B45-B47-B53</f>
        <v>#VALUE!</v>
      </c>
      <c r="C54" s="18">
        <f>C45-C47-C53</f>
        <v>0</v>
      </c>
      <c r="D54" s="18">
        <f>D45-D47-D53</f>
        <v>0</v>
      </c>
      <c r="E54" s="18">
        <f>E45-E47-E53</f>
        <v>0</v>
      </c>
      <c r="F54" s="18"/>
      <c r="G54" s="74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s="73" customFormat="1" x14ac:dyDescent="0.25">
      <c r="A55" s="19" t="s">
        <v>7</v>
      </c>
      <c r="B55" s="2">
        <v>0</v>
      </c>
      <c r="C55" s="2">
        <v>0</v>
      </c>
      <c r="D55" s="2">
        <v>0</v>
      </c>
      <c r="E55" s="2">
        <v>0</v>
      </c>
      <c r="F55" s="2"/>
      <c r="G55" s="74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x14ac:dyDescent="0.25">
      <c r="A56" s="19" t="s">
        <v>6</v>
      </c>
      <c r="B56" s="2">
        <v>0</v>
      </c>
      <c r="C56" s="2">
        <v>0</v>
      </c>
      <c r="D56" s="2">
        <v>0</v>
      </c>
      <c r="E56" s="2">
        <v>0</v>
      </c>
      <c r="F56" s="2"/>
    </row>
    <row r="57" spans="1:18" x14ac:dyDescent="0.25">
      <c r="A57" s="19" t="s">
        <v>5</v>
      </c>
      <c r="B57" s="20">
        <f>B55+B56</f>
        <v>0</v>
      </c>
      <c r="C57" s="20">
        <f>C55+C56</f>
        <v>0</v>
      </c>
      <c r="D57" s="20">
        <f>D55+D56</f>
        <v>0</v>
      </c>
      <c r="E57" s="20">
        <f>E55+E56</f>
        <v>0</v>
      </c>
      <c r="F57" s="87"/>
      <c r="H57" s="20"/>
      <c r="I57" s="22"/>
      <c r="J57" s="20"/>
      <c r="K57" s="22"/>
      <c r="L57" s="20"/>
      <c r="M57" s="22"/>
      <c r="N57" s="20"/>
      <c r="O57" s="22"/>
      <c r="P57" s="20"/>
      <c r="Q57" s="22"/>
      <c r="R57" s="20"/>
    </row>
    <row r="58" spans="1:18" x14ac:dyDescent="0.25">
      <c r="A58" s="32" t="s">
        <v>4</v>
      </c>
      <c r="B58" s="33" t="e">
        <f>B47+B53+B57</f>
        <v>#VALUE!</v>
      </c>
      <c r="C58" s="33">
        <f>C47+C53+C57</f>
        <v>0</v>
      </c>
      <c r="D58" s="33">
        <f>D47+D53+D57</f>
        <v>0</v>
      </c>
      <c r="E58" s="33">
        <f>E47+E53+E57</f>
        <v>0</v>
      </c>
      <c r="F58" s="6"/>
      <c r="H58" s="6"/>
      <c r="I58" s="73"/>
      <c r="J58" s="6"/>
      <c r="K58" s="73"/>
      <c r="L58" s="6"/>
      <c r="M58" s="73"/>
      <c r="N58" s="6"/>
      <c r="O58" s="73"/>
      <c r="P58" s="6"/>
      <c r="Q58" s="73"/>
      <c r="R58" s="6"/>
    </row>
    <row r="59" spans="1:18" x14ac:dyDescent="0.25">
      <c r="A59" s="6" t="s">
        <v>3</v>
      </c>
      <c r="B59" s="34" t="e">
        <f>IF(B45=B58,"Ja","Nej")</f>
        <v>#VALUE!</v>
      </c>
      <c r="C59" s="34" t="str">
        <f>IF(C45=C58,"Ja","Nej")</f>
        <v>Ja</v>
      </c>
      <c r="D59" s="34" t="str">
        <f>IF(D45=D58,"Ja","Nej")</f>
        <v>Ja</v>
      </c>
      <c r="E59" s="34" t="str">
        <f>IF(E45=E58,"Ja","Nej")</f>
        <v>Ja</v>
      </c>
      <c r="F59" s="6"/>
      <c r="H59" s="6"/>
      <c r="I59" s="73"/>
      <c r="J59" s="6"/>
      <c r="K59" s="73"/>
      <c r="L59" s="6"/>
      <c r="M59" s="73"/>
      <c r="N59" s="6"/>
      <c r="O59" s="73"/>
      <c r="P59" s="6"/>
      <c r="R59" s="6"/>
    </row>
    <row r="60" spans="1:18" x14ac:dyDescent="0.25">
      <c r="B60" s="34"/>
      <c r="C60" s="34"/>
      <c r="D60" s="34"/>
      <c r="E60" s="34"/>
      <c r="F60" s="6"/>
      <c r="H60" s="6"/>
      <c r="I60" s="73"/>
      <c r="J60" s="6"/>
      <c r="K60" s="73"/>
      <c r="L60" s="6"/>
      <c r="M60" s="73"/>
      <c r="N60" s="6"/>
      <c r="O60" s="73"/>
      <c r="P60" s="6"/>
      <c r="R60" s="6"/>
    </row>
    <row r="61" spans="1:18" ht="18.75" x14ac:dyDescent="0.3">
      <c r="A61" s="89"/>
      <c r="B61" s="14" t="s">
        <v>39</v>
      </c>
      <c r="C61" s="14" t="s">
        <v>41</v>
      </c>
      <c r="D61" s="14" t="s">
        <v>38</v>
      </c>
      <c r="E61" s="14" t="s">
        <v>37</v>
      </c>
      <c r="F61" s="6"/>
      <c r="H61" s="6"/>
      <c r="I61" s="73"/>
      <c r="J61" s="6"/>
      <c r="K61" s="73"/>
      <c r="L61" s="6"/>
      <c r="M61" s="73"/>
      <c r="N61" s="6"/>
      <c r="P61" s="6"/>
      <c r="R61" s="6"/>
    </row>
    <row r="62" spans="1:18" ht="15.75" x14ac:dyDescent="0.25">
      <c r="A62" s="89"/>
      <c r="B62" s="35" t="s">
        <v>54</v>
      </c>
      <c r="C62" s="35" t="s">
        <v>54</v>
      </c>
      <c r="D62" s="35" t="s">
        <v>54</v>
      </c>
      <c r="E62" s="35" t="s">
        <v>54</v>
      </c>
      <c r="F62" s="6"/>
      <c r="H62" s="6"/>
      <c r="I62" s="73"/>
      <c r="J62" s="6"/>
      <c r="K62" s="73"/>
      <c r="L62" s="6"/>
      <c r="M62" s="73"/>
      <c r="N62" s="6"/>
      <c r="P62" s="6"/>
      <c r="R62" s="6"/>
    </row>
    <row r="63" spans="1:18" ht="15" customHeight="1" x14ac:dyDescent="0.25">
      <c r="A63" s="89"/>
      <c r="B63" s="36" t="str">
        <f>B19</f>
        <v>DD-MM-ÅÅÅÅ</v>
      </c>
      <c r="C63" s="36" t="str">
        <f>IF(C65="Udenfor projektperioden","Udenfor projektperioden",B19)</f>
        <v>Udenfor projektperioden</v>
      </c>
      <c r="D63" s="36" t="str">
        <f>IF(D65="Udenfor projektperioden","Udenfor projektperioden",B19)</f>
        <v>Udenfor projektperioden</v>
      </c>
      <c r="E63" s="36" t="str">
        <f>IF(E65="Udenfor projektperioden","Udenfor projektperioden",B19)</f>
        <v>Udenfor projektperioden</v>
      </c>
      <c r="F63" s="6"/>
      <c r="H63" s="6"/>
      <c r="I63" s="73"/>
      <c r="J63" s="6"/>
      <c r="K63" s="73"/>
      <c r="L63" s="6"/>
      <c r="M63" s="73"/>
      <c r="N63" s="6"/>
      <c r="P63" s="6"/>
      <c r="R63" s="6"/>
    </row>
    <row r="64" spans="1:18" ht="15.75" hidden="1" customHeight="1" x14ac:dyDescent="0.25">
      <c r="A64" s="89"/>
      <c r="B64" s="15" t="str">
        <f t="shared" ref="B64:E65" si="0">B25</f>
        <v>DD-MM-ÅÅÅÅ</v>
      </c>
      <c r="C64" s="15" t="e">
        <f t="shared" si="0"/>
        <v>#VALUE!</v>
      </c>
      <c r="D64" s="15" t="e">
        <f t="shared" si="0"/>
        <v>#VALUE!</v>
      </c>
      <c r="E64" s="15" t="e">
        <f t="shared" si="0"/>
        <v>#VALUE!</v>
      </c>
      <c r="F64" s="6"/>
      <c r="H64" s="6"/>
      <c r="I64" s="73"/>
      <c r="J64" s="6"/>
      <c r="K64" s="73"/>
      <c r="L64" s="6"/>
      <c r="M64" s="73"/>
      <c r="N64" s="6"/>
      <c r="P64" s="6"/>
      <c r="R64" s="6"/>
    </row>
    <row r="65" spans="1:18" ht="16.5" customHeight="1" x14ac:dyDescent="0.35">
      <c r="A65" s="90" t="s">
        <v>36</v>
      </c>
      <c r="B65" s="15" t="e">
        <f t="shared" si="0"/>
        <v>#VALUE!</v>
      </c>
      <c r="C65" s="15" t="str">
        <f t="shared" si="0"/>
        <v>Udenfor projektperioden</v>
      </c>
      <c r="D65" s="15" t="str">
        <f t="shared" si="0"/>
        <v>Udenfor projektperioden</v>
      </c>
      <c r="E65" s="15" t="str">
        <f t="shared" si="0"/>
        <v>Udenfor projektperioden</v>
      </c>
      <c r="F65" s="6"/>
      <c r="H65" s="6"/>
      <c r="I65" s="73"/>
      <c r="J65" s="6"/>
      <c r="K65" s="73"/>
      <c r="L65" s="6"/>
      <c r="M65" s="73"/>
      <c r="N65" s="6"/>
      <c r="P65" s="6"/>
      <c r="R65" s="6"/>
    </row>
    <row r="66" spans="1:18" ht="15.75" x14ac:dyDescent="0.25">
      <c r="A66" s="16" t="s">
        <v>35</v>
      </c>
      <c r="B66" s="142" t="s">
        <v>46</v>
      </c>
      <c r="C66" s="142"/>
      <c r="D66" s="142"/>
      <c r="E66" s="142"/>
      <c r="F66" s="6"/>
      <c r="H66" s="6"/>
      <c r="I66" s="73"/>
      <c r="J66" s="6"/>
      <c r="K66" s="73"/>
      <c r="L66" s="6"/>
      <c r="M66" s="73"/>
      <c r="N66" s="6"/>
      <c r="P66" s="6"/>
      <c r="R66" s="6"/>
    </row>
    <row r="67" spans="1:18" x14ac:dyDescent="0.25">
      <c r="A67" s="17" t="s">
        <v>34</v>
      </c>
      <c r="B67" s="18"/>
      <c r="C67" s="18"/>
      <c r="D67" s="18"/>
      <c r="E67" s="18"/>
      <c r="F67" s="6"/>
      <c r="H67" s="6"/>
      <c r="I67" s="73"/>
      <c r="J67" s="6"/>
      <c r="K67" s="73"/>
      <c r="L67" s="6"/>
      <c r="M67" s="73"/>
      <c r="N67" s="6"/>
      <c r="P67" s="6"/>
      <c r="R67" s="6"/>
    </row>
    <row r="68" spans="1:18" x14ac:dyDescent="0.25">
      <c r="A68" s="19" t="s">
        <v>33</v>
      </c>
      <c r="B68" s="2">
        <v>0</v>
      </c>
      <c r="C68" s="2">
        <v>0</v>
      </c>
      <c r="D68" s="2">
        <v>0</v>
      </c>
      <c r="E68" s="2">
        <v>0</v>
      </c>
      <c r="F68" s="6"/>
      <c r="H68" s="6"/>
      <c r="I68" s="73"/>
      <c r="J68" s="6"/>
      <c r="K68" s="73"/>
      <c r="L68" s="6"/>
      <c r="M68" s="73"/>
      <c r="N68" s="6"/>
      <c r="P68" s="6"/>
      <c r="R68" s="6"/>
    </row>
    <row r="69" spans="1:18" x14ac:dyDescent="0.25">
      <c r="A69" s="19" t="s">
        <v>32</v>
      </c>
      <c r="B69" s="2">
        <v>0</v>
      </c>
      <c r="C69" s="2">
        <v>0</v>
      </c>
      <c r="D69" s="2">
        <v>0</v>
      </c>
      <c r="E69" s="2">
        <v>0</v>
      </c>
      <c r="F69" s="6"/>
      <c r="H69" s="6"/>
      <c r="I69" s="73"/>
      <c r="J69" s="6"/>
      <c r="K69" s="73"/>
      <c r="L69" s="6"/>
      <c r="M69" s="73"/>
      <c r="N69" s="6"/>
      <c r="P69" s="6"/>
      <c r="R69" s="6"/>
    </row>
    <row r="70" spans="1:18" x14ac:dyDescent="0.25">
      <c r="A70" s="19" t="s">
        <v>31</v>
      </c>
      <c r="B70" s="2">
        <v>0</v>
      </c>
      <c r="C70" s="2">
        <v>0</v>
      </c>
      <c r="D70" s="2">
        <v>0</v>
      </c>
      <c r="E70" s="2">
        <v>0</v>
      </c>
      <c r="F70" s="6"/>
      <c r="H70" s="6"/>
      <c r="I70" s="73"/>
      <c r="J70" s="6"/>
      <c r="K70" s="73"/>
      <c r="L70" s="6"/>
      <c r="M70" s="73"/>
      <c r="N70" s="6"/>
      <c r="P70" s="6"/>
      <c r="R70" s="6"/>
    </row>
    <row r="71" spans="1:18" x14ac:dyDescent="0.25">
      <c r="A71" s="19" t="s">
        <v>30</v>
      </c>
      <c r="B71" s="2">
        <v>0</v>
      </c>
      <c r="C71" s="2">
        <v>0</v>
      </c>
      <c r="D71" s="2">
        <v>0</v>
      </c>
      <c r="E71" s="2">
        <v>0</v>
      </c>
      <c r="F71" s="6"/>
      <c r="H71" s="6"/>
      <c r="I71" s="73"/>
      <c r="J71" s="6"/>
      <c r="K71" s="73"/>
      <c r="L71" s="6"/>
      <c r="M71" s="73"/>
      <c r="N71" s="6"/>
      <c r="P71" s="6"/>
      <c r="R71" s="6"/>
    </row>
    <row r="72" spans="1:18" x14ac:dyDescent="0.25">
      <c r="A72" s="19" t="s">
        <v>29</v>
      </c>
      <c r="B72" s="2">
        <v>0</v>
      </c>
      <c r="C72" s="2">
        <v>0</v>
      </c>
      <c r="D72" s="2">
        <v>0</v>
      </c>
      <c r="E72" s="2">
        <v>0</v>
      </c>
      <c r="F72" s="6"/>
      <c r="H72" s="6"/>
      <c r="I72" s="73"/>
      <c r="J72" s="6"/>
      <c r="K72" s="73"/>
      <c r="L72" s="6"/>
      <c r="M72" s="73"/>
      <c r="N72" s="6"/>
      <c r="P72" s="6"/>
      <c r="R72" s="6"/>
    </row>
    <row r="73" spans="1:18" x14ac:dyDescent="0.25">
      <c r="A73" s="19" t="s">
        <v>28</v>
      </c>
      <c r="B73" s="2">
        <v>0</v>
      </c>
      <c r="C73" s="2">
        <v>0</v>
      </c>
      <c r="D73" s="2">
        <v>0</v>
      </c>
      <c r="E73" s="2">
        <v>0</v>
      </c>
      <c r="F73" s="6"/>
      <c r="H73" s="6"/>
      <c r="I73" s="73"/>
      <c r="J73" s="6"/>
      <c r="K73" s="73"/>
      <c r="L73" s="6"/>
      <c r="M73" s="73"/>
      <c r="N73" s="6"/>
      <c r="P73" s="6"/>
      <c r="R73" s="6"/>
    </row>
    <row r="74" spans="1:18" x14ac:dyDescent="0.25">
      <c r="A74" s="19" t="s">
        <v>27</v>
      </c>
      <c r="B74" s="2">
        <v>0</v>
      </c>
      <c r="C74" s="2">
        <v>0</v>
      </c>
      <c r="D74" s="2">
        <v>0</v>
      </c>
      <c r="E74" s="2">
        <v>0</v>
      </c>
      <c r="F74" s="6"/>
      <c r="H74" s="6"/>
      <c r="I74" s="73"/>
      <c r="J74" s="6"/>
      <c r="K74" s="73"/>
      <c r="L74" s="6"/>
      <c r="M74" s="73"/>
      <c r="N74" s="6"/>
      <c r="P74" s="6"/>
      <c r="R74" s="6"/>
    </row>
    <row r="75" spans="1:18" x14ac:dyDescent="0.25">
      <c r="A75" s="19" t="s">
        <v>26</v>
      </c>
      <c r="B75" s="2">
        <v>0</v>
      </c>
      <c r="C75" s="2">
        <v>0</v>
      </c>
      <c r="D75" s="2">
        <v>0</v>
      </c>
      <c r="E75" s="2">
        <v>0</v>
      </c>
      <c r="F75" s="6"/>
      <c r="H75" s="6"/>
      <c r="I75" s="73"/>
      <c r="J75" s="6"/>
      <c r="K75" s="73"/>
      <c r="L75" s="6"/>
      <c r="M75" s="73"/>
      <c r="N75" s="6"/>
      <c r="P75" s="6"/>
      <c r="R75" s="6"/>
    </row>
    <row r="76" spans="1:18" x14ac:dyDescent="0.25">
      <c r="A76" s="19" t="s">
        <v>25</v>
      </c>
      <c r="B76" s="2">
        <v>0</v>
      </c>
      <c r="C76" s="2">
        <v>0</v>
      </c>
      <c r="D76" s="2">
        <v>0</v>
      </c>
      <c r="E76" s="2">
        <v>0</v>
      </c>
      <c r="F76" s="6"/>
      <c r="H76" s="6"/>
      <c r="I76" s="73"/>
      <c r="J76" s="6"/>
      <c r="K76" s="73"/>
      <c r="L76" s="6"/>
      <c r="M76" s="73"/>
      <c r="N76" s="6"/>
      <c r="P76" s="6"/>
      <c r="R76" s="6"/>
    </row>
    <row r="77" spans="1:18" x14ac:dyDescent="0.25">
      <c r="A77" s="19" t="s">
        <v>24</v>
      </c>
      <c r="B77" s="2">
        <v>0</v>
      </c>
      <c r="C77" s="2">
        <v>0</v>
      </c>
      <c r="D77" s="2">
        <v>0</v>
      </c>
      <c r="E77" s="2">
        <v>0</v>
      </c>
      <c r="F77" s="6"/>
      <c r="H77" s="6"/>
      <c r="I77" s="73"/>
      <c r="J77" s="6"/>
      <c r="K77" s="73"/>
      <c r="L77" s="6"/>
      <c r="M77" s="73"/>
      <c r="N77" s="6"/>
      <c r="P77" s="6"/>
      <c r="R77" s="6"/>
    </row>
    <row r="78" spans="1:18" x14ac:dyDescent="0.25">
      <c r="A78" s="19" t="s">
        <v>23</v>
      </c>
      <c r="B78" s="2">
        <v>0</v>
      </c>
      <c r="C78" s="2">
        <v>0</v>
      </c>
      <c r="D78" s="2">
        <v>0</v>
      </c>
      <c r="E78" s="2">
        <v>0</v>
      </c>
      <c r="F78" s="6"/>
      <c r="H78" s="6"/>
      <c r="I78" s="73"/>
      <c r="J78" s="6"/>
      <c r="K78" s="73"/>
      <c r="L78" s="6"/>
      <c r="M78" s="73"/>
      <c r="N78" s="6"/>
      <c r="P78" s="6"/>
      <c r="R78" s="6"/>
    </row>
    <row r="79" spans="1:18" x14ac:dyDescent="0.25">
      <c r="A79" s="19" t="s">
        <v>22</v>
      </c>
      <c r="B79" s="2">
        <v>0</v>
      </c>
      <c r="C79" s="2">
        <v>0</v>
      </c>
      <c r="D79" s="2">
        <v>0</v>
      </c>
      <c r="E79" s="2">
        <v>0</v>
      </c>
      <c r="F79" s="6"/>
      <c r="H79" s="6"/>
      <c r="I79" s="73"/>
      <c r="J79" s="6"/>
      <c r="K79" s="73"/>
      <c r="L79" s="6"/>
      <c r="M79" s="73"/>
      <c r="N79" s="6"/>
      <c r="P79" s="6"/>
      <c r="R79" s="6"/>
    </row>
    <row r="80" spans="1:18" x14ac:dyDescent="0.25">
      <c r="A80" s="19" t="s">
        <v>21</v>
      </c>
      <c r="B80" s="2">
        <v>0</v>
      </c>
      <c r="C80" s="2">
        <v>0</v>
      </c>
      <c r="D80" s="2">
        <v>0</v>
      </c>
      <c r="E80" s="2">
        <v>0</v>
      </c>
      <c r="F80" s="6"/>
      <c r="H80" s="6"/>
      <c r="I80" s="73"/>
      <c r="J80" s="6"/>
      <c r="K80" s="73"/>
      <c r="L80" s="6"/>
      <c r="M80" s="73"/>
      <c r="N80" s="6"/>
      <c r="P80" s="6"/>
      <c r="R80" s="6"/>
    </row>
    <row r="81" spans="1:18" x14ac:dyDescent="0.25">
      <c r="A81" s="19" t="s">
        <v>20</v>
      </c>
      <c r="B81" s="20">
        <f>ROUND(B68*0.44,2)</f>
        <v>0</v>
      </c>
      <c r="C81" s="20">
        <f>ROUND(C68*0.44,2)</f>
        <v>0</v>
      </c>
      <c r="D81" s="20">
        <f>ROUND(D68*0.44,2)</f>
        <v>0</v>
      </c>
      <c r="E81" s="20">
        <f>ROUND(E68*0.44,2)</f>
        <v>0</v>
      </c>
      <c r="F81" s="6"/>
      <c r="H81" s="6"/>
      <c r="I81" s="73"/>
      <c r="J81" s="6"/>
      <c r="K81" s="73"/>
      <c r="L81" s="6"/>
      <c r="M81" s="73"/>
      <c r="N81" s="6"/>
      <c r="P81" s="6"/>
      <c r="R81" s="6"/>
    </row>
    <row r="82" spans="1:18" x14ac:dyDescent="0.25">
      <c r="A82" s="19" t="s">
        <v>19</v>
      </c>
      <c r="B82" s="20">
        <f>ROUND(B69*0.18,2)</f>
        <v>0</v>
      </c>
      <c r="C82" s="20">
        <f>ROUND(C69*0.18,2)</f>
        <v>0</v>
      </c>
      <c r="D82" s="20">
        <f>ROUND(D69*0.18,2)</f>
        <v>0</v>
      </c>
      <c r="E82" s="20">
        <f>ROUND(E69*0.18,2)</f>
        <v>0</v>
      </c>
      <c r="F82" s="6"/>
      <c r="H82" s="6"/>
      <c r="I82" s="73"/>
      <c r="J82" s="6"/>
      <c r="K82" s="73"/>
      <c r="L82" s="6"/>
      <c r="M82" s="73"/>
      <c r="N82" s="6"/>
      <c r="P82" s="6"/>
      <c r="R82" s="6"/>
    </row>
    <row r="83" spans="1:18" x14ac:dyDescent="0.25">
      <c r="A83" s="19" t="s">
        <v>18</v>
      </c>
      <c r="B83" s="2">
        <v>0</v>
      </c>
      <c r="C83" s="2">
        <v>0</v>
      </c>
      <c r="D83" s="2">
        <v>0</v>
      </c>
      <c r="E83" s="2">
        <v>0</v>
      </c>
      <c r="F83" s="6"/>
      <c r="H83" s="6"/>
      <c r="I83" s="73"/>
      <c r="J83" s="6"/>
      <c r="K83" s="73"/>
      <c r="L83" s="6"/>
      <c r="M83" s="73"/>
      <c r="N83" s="6"/>
      <c r="P83" s="6"/>
      <c r="R83" s="6"/>
    </row>
    <row r="84" spans="1:18" x14ac:dyDescent="0.25">
      <c r="A84" s="21" t="s">
        <v>17</v>
      </c>
      <c r="B84" s="22">
        <f>SUM(B68:B82)-B83</f>
        <v>0</v>
      </c>
      <c r="C84" s="22">
        <f>SUM(C68:C82)-C83</f>
        <v>0</v>
      </c>
      <c r="D84" s="22">
        <f>SUM(D68:D82)-D83</f>
        <v>0</v>
      </c>
      <c r="E84" s="22">
        <f>SUM(E68:E82)-E83</f>
        <v>0</v>
      </c>
      <c r="F84" s="6"/>
      <c r="H84" s="6"/>
      <c r="I84" s="73"/>
      <c r="J84" s="6"/>
      <c r="K84" s="73"/>
      <c r="L84" s="6"/>
      <c r="M84" s="73"/>
      <c r="N84" s="6"/>
      <c r="P84" s="6"/>
      <c r="R84" s="6"/>
    </row>
    <row r="85" spans="1:18" ht="15.75" x14ac:dyDescent="0.25">
      <c r="A85" s="16" t="s">
        <v>16</v>
      </c>
      <c r="B85" s="24"/>
      <c r="C85" s="24"/>
      <c r="D85" s="24"/>
      <c r="E85" s="24"/>
      <c r="F85" s="6"/>
      <c r="H85" s="6"/>
      <c r="I85" s="73"/>
      <c r="J85" s="6"/>
      <c r="K85" s="73"/>
      <c r="L85" s="6"/>
      <c r="M85" s="73"/>
      <c r="N85" s="6"/>
      <c r="P85" s="6"/>
      <c r="R85" s="6"/>
    </row>
    <row r="86" spans="1:18" s="26" customFormat="1" ht="12.75" customHeight="1" x14ac:dyDescent="0.25">
      <c r="A86" s="19" t="s">
        <v>15</v>
      </c>
      <c r="B86" s="25" t="e">
        <f>MIN(ROUND(B84*($B18/100),2),IF(B65=$B$20,100%,90%)*$B$17)</f>
        <v>#VALUE!</v>
      </c>
      <c r="C86" s="25">
        <f>MIN(ROUND(C84*($B18/100),2),IF(C65=$B$20,100%,90%)*$B$17)</f>
        <v>0</v>
      </c>
      <c r="D86" s="25">
        <f>MIN(ROUND(D84*($B18/100),2),IF(D65=$B$20,100%,90%)*$B$17)</f>
        <v>0</v>
      </c>
      <c r="E86" s="25">
        <f>MIN(ROUND(E84*($B18/100),2),IF(E65=$B$20,100%,90%)*$B$17)</f>
        <v>0</v>
      </c>
      <c r="G86" s="74"/>
      <c r="I86" s="91"/>
      <c r="K86" s="91"/>
      <c r="M86" s="91"/>
      <c r="O86" s="91"/>
    </row>
    <row r="87" spans="1:18" x14ac:dyDescent="0.25">
      <c r="A87" s="27" t="s">
        <v>14</v>
      </c>
      <c r="B87" s="28"/>
      <c r="C87" s="28"/>
      <c r="D87" s="28"/>
      <c r="E87" s="28"/>
      <c r="F87" s="6"/>
      <c r="H87" s="6"/>
      <c r="I87" s="73"/>
      <c r="J87" s="6"/>
      <c r="K87" s="73"/>
      <c r="L87" s="6"/>
      <c r="M87" s="73"/>
      <c r="N87" s="6"/>
      <c r="O87" s="73"/>
      <c r="P87" s="6"/>
      <c r="R87" s="6"/>
    </row>
    <row r="88" spans="1:18" x14ac:dyDescent="0.25">
      <c r="A88" s="19" t="s">
        <v>13</v>
      </c>
      <c r="B88" s="2">
        <v>0</v>
      </c>
      <c r="C88" s="2">
        <v>0</v>
      </c>
      <c r="D88" s="2">
        <v>0</v>
      </c>
      <c r="E88" s="2">
        <v>0</v>
      </c>
      <c r="F88" s="6"/>
      <c r="H88" s="6"/>
      <c r="I88" s="73"/>
      <c r="J88" s="6"/>
      <c r="K88" s="73"/>
      <c r="L88" s="6"/>
      <c r="M88" s="73"/>
      <c r="N88" s="6"/>
      <c r="O88" s="73"/>
      <c r="P88" s="6"/>
      <c r="R88" s="6"/>
    </row>
    <row r="89" spans="1:18" x14ac:dyDescent="0.25">
      <c r="A89" s="19" t="s">
        <v>12</v>
      </c>
      <c r="B89" s="2">
        <v>0</v>
      </c>
      <c r="C89" s="2">
        <v>0</v>
      </c>
      <c r="D89" s="2">
        <v>0</v>
      </c>
      <c r="E89" s="2">
        <v>0</v>
      </c>
      <c r="F89" s="6"/>
      <c r="H89" s="6"/>
      <c r="I89" s="73"/>
      <c r="J89" s="6"/>
      <c r="K89" s="73"/>
      <c r="L89" s="6"/>
      <c r="M89" s="73"/>
      <c r="N89" s="6"/>
      <c r="O89" s="73"/>
      <c r="P89" s="6"/>
      <c r="Q89" s="73"/>
      <c r="R89" s="6"/>
    </row>
    <row r="90" spans="1:18" x14ac:dyDescent="0.25">
      <c r="A90" s="19" t="s">
        <v>11</v>
      </c>
      <c r="B90" s="2">
        <v>0</v>
      </c>
      <c r="C90" s="2">
        <v>0</v>
      </c>
      <c r="D90" s="2">
        <v>0</v>
      </c>
      <c r="E90" s="2">
        <v>0</v>
      </c>
      <c r="F90" s="6"/>
      <c r="H90" s="6"/>
      <c r="I90" s="73"/>
      <c r="J90" s="6"/>
      <c r="K90" s="73"/>
      <c r="L90" s="6"/>
      <c r="M90" s="73"/>
      <c r="N90" s="6"/>
      <c r="O90" s="73"/>
      <c r="P90" s="6"/>
      <c r="Q90" s="73"/>
      <c r="R90" s="6"/>
    </row>
    <row r="91" spans="1:18" x14ac:dyDescent="0.25">
      <c r="A91" s="19" t="s">
        <v>10</v>
      </c>
      <c r="B91" s="2">
        <v>0</v>
      </c>
      <c r="C91" s="2">
        <v>0</v>
      </c>
      <c r="D91" s="2">
        <v>0</v>
      </c>
      <c r="E91" s="2">
        <v>0</v>
      </c>
      <c r="F91" s="6"/>
      <c r="H91" s="6"/>
      <c r="I91" s="73"/>
      <c r="J91" s="6"/>
      <c r="K91" s="73"/>
      <c r="L91" s="6"/>
      <c r="M91" s="73"/>
      <c r="N91" s="6"/>
      <c r="O91" s="73"/>
      <c r="P91" s="6"/>
      <c r="Q91" s="73"/>
      <c r="R91" s="6"/>
    </row>
    <row r="92" spans="1:18" x14ac:dyDescent="0.25">
      <c r="A92" s="19" t="s">
        <v>9</v>
      </c>
      <c r="B92" s="29">
        <f>SUM(B88:B91)</f>
        <v>0</v>
      </c>
      <c r="C92" s="29">
        <f>SUM(C88:C91)</f>
        <v>0</v>
      </c>
      <c r="D92" s="29">
        <f>SUM(D88:D91)</f>
        <v>0</v>
      </c>
      <c r="E92" s="29">
        <f>SUM(E88:E91)</f>
        <v>0</v>
      </c>
      <c r="F92" s="6"/>
      <c r="H92" s="6"/>
      <c r="I92" s="73"/>
      <c r="J92" s="6"/>
      <c r="K92" s="73"/>
      <c r="L92" s="6"/>
      <c r="M92" s="73"/>
      <c r="N92" s="6"/>
      <c r="O92" s="73"/>
      <c r="P92" s="6"/>
      <c r="Q92" s="73"/>
      <c r="R92" s="6"/>
    </row>
    <row r="93" spans="1:18" x14ac:dyDescent="0.25">
      <c r="A93" s="27" t="s">
        <v>8</v>
      </c>
      <c r="B93" s="18" t="e">
        <f>B84-B86-B92</f>
        <v>#VALUE!</v>
      </c>
      <c r="C93" s="18">
        <f>C84-C86-C92</f>
        <v>0</v>
      </c>
      <c r="D93" s="18">
        <f>D84-D86-D92</f>
        <v>0</v>
      </c>
      <c r="E93" s="18">
        <f>E84-E86-E92</f>
        <v>0</v>
      </c>
      <c r="F93" s="6"/>
      <c r="H93" s="6"/>
      <c r="I93" s="73"/>
      <c r="J93" s="6"/>
      <c r="K93" s="73"/>
      <c r="L93" s="6"/>
      <c r="M93" s="73"/>
      <c r="N93" s="6"/>
      <c r="O93" s="73"/>
      <c r="P93" s="6"/>
      <c r="Q93" s="73"/>
      <c r="R93" s="6"/>
    </row>
    <row r="94" spans="1:18" x14ac:dyDescent="0.25">
      <c r="A94" s="19" t="s">
        <v>7</v>
      </c>
      <c r="B94" s="2">
        <v>0</v>
      </c>
      <c r="C94" s="2">
        <v>0</v>
      </c>
      <c r="D94" s="2">
        <v>0</v>
      </c>
      <c r="E94" s="2">
        <v>0</v>
      </c>
      <c r="F94" s="6"/>
      <c r="H94" s="6"/>
      <c r="I94" s="73"/>
      <c r="J94" s="6"/>
      <c r="K94" s="73"/>
      <c r="L94" s="6"/>
      <c r="M94" s="73"/>
      <c r="N94" s="6"/>
      <c r="O94" s="73"/>
      <c r="P94" s="6"/>
      <c r="Q94" s="73"/>
      <c r="R94" s="6"/>
    </row>
    <row r="95" spans="1:18" x14ac:dyDescent="0.25">
      <c r="A95" s="19" t="s">
        <v>6</v>
      </c>
      <c r="B95" s="2">
        <v>0</v>
      </c>
      <c r="C95" s="2">
        <v>0</v>
      </c>
      <c r="D95" s="2">
        <v>0</v>
      </c>
      <c r="E95" s="2">
        <v>0</v>
      </c>
      <c r="F95" s="6"/>
      <c r="H95" s="6"/>
      <c r="I95" s="73"/>
      <c r="J95" s="6"/>
      <c r="K95" s="73"/>
      <c r="L95" s="6"/>
      <c r="M95" s="73"/>
      <c r="N95" s="6"/>
      <c r="O95" s="73"/>
      <c r="P95" s="6"/>
      <c r="Q95" s="73"/>
      <c r="R95" s="6"/>
    </row>
    <row r="96" spans="1:18" x14ac:dyDescent="0.25">
      <c r="A96" s="19" t="s">
        <v>5</v>
      </c>
      <c r="B96" s="20">
        <f>B94+B95</f>
        <v>0</v>
      </c>
      <c r="C96" s="20">
        <f>C94+C95</f>
        <v>0</v>
      </c>
      <c r="D96" s="20">
        <f>D94+D95</f>
        <v>0</v>
      </c>
      <c r="E96" s="20">
        <f>E94+E95</f>
        <v>0</v>
      </c>
      <c r="F96" s="6"/>
      <c r="H96" s="6"/>
      <c r="I96" s="73"/>
      <c r="J96" s="6"/>
      <c r="K96" s="73"/>
      <c r="L96" s="6"/>
      <c r="M96" s="73"/>
      <c r="N96" s="6"/>
      <c r="O96" s="73"/>
      <c r="P96" s="6"/>
      <c r="Q96" s="73"/>
      <c r="R96" s="6"/>
    </row>
    <row r="97" spans="1:18" x14ac:dyDescent="0.25">
      <c r="A97" s="32" t="s">
        <v>4</v>
      </c>
      <c r="B97" s="33" t="e">
        <f>B86+B92+B96</f>
        <v>#VALUE!</v>
      </c>
      <c r="C97" s="33">
        <f>C86+C92+C96</f>
        <v>0</v>
      </c>
      <c r="D97" s="33">
        <f>D86+D92+D96</f>
        <v>0</v>
      </c>
      <c r="E97" s="33">
        <f>E86+E92+E96</f>
        <v>0</v>
      </c>
      <c r="F97" s="6"/>
      <c r="H97" s="6"/>
      <c r="I97" s="73"/>
      <c r="J97" s="6"/>
      <c r="K97" s="73"/>
      <c r="L97" s="6"/>
      <c r="M97" s="73"/>
      <c r="N97" s="6"/>
      <c r="O97" s="73"/>
      <c r="P97" s="6"/>
      <c r="Q97" s="73"/>
      <c r="R97" s="6"/>
    </row>
    <row r="98" spans="1:18" x14ac:dyDescent="0.25">
      <c r="A98" s="6" t="s">
        <v>3</v>
      </c>
      <c r="B98" s="34" t="e">
        <f>IF(B84=B97,"Ja","Nej")</f>
        <v>#VALUE!</v>
      </c>
      <c r="C98" s="34" t="str">
        <f>IF(C84=C97,"Ja","Nej")</f>
        <v>Ja</v>
      </c>
      <c r="D98" s="34" t="str">
        <f>IF(D84=D97,"Ja","Nej")</f>
        <v>Ja</v>
      </c>
      <c r="E98" s="34" t="str">
        <f>IF(E84=E97,"Ja","Nej")</f>
        <v>Ja</v>
      </c>
      <c r="F98" s="6"/>
      <c r="H98" s="6"/>
      <c r="I98" s="73"/>
      <c r="J98" s="6"/>
      <c r="K98" s="73"/>
      <c r="L98" s="6"/>
      <c r="M98" s="73"/>
      <c r="N98" s="6"/>
      <c r="O98" s="73"/>
      <c r="P98" s="6"/>
      <c r="Q98" s="73"/>
      <c r="R98" s="6"/>
    </row>
    <row r="101" spans="1:18" x14ac:dyDescent="0.25">
      <c r="A101" s="6" t="s">
        <v>2</v>
      </c>
      <c r="B101" s="4">
        <v>0</v>
      </c>
      <c r="C101" s="73" t="s">
        <v>1</v>
      </c>
    </row>
    <row r="102" spans="1:18" x14ac:dyDescent="0.25">
      <c r="B102" s="37"/>
    </row>
    <row r="103" spans="1:18" x14ac:dyDescent="0.25">
      <c r="B103" s="37"/>
    </row>
    <row r="104" spans="1:18" x14ac:dyDescent="0.25">
      <c r="A104" s="41" t="s">
        <v>61</v>
      </c>
    </row>
    <row r="105" spans="1:18" x14ac:dyDescent="0.25">
      <c r="A105" s="42"/>
    </row>
    <row r="106" spans="1:18" x14ac:dyDescent="0.25">
      <c r="A106" s="138"/>
    </row>
    <row r="107" spans="1:18" x14ac:dyDescent="0.25">
      <c r="A107" s="138"/>
    </row>
    <row r="108" spans="1:18" x14ac:dyDescent="0.25">
      <c r="A108" s="138"/>
    </row>
    <row r="109" spans="1:18" x14ac:dyDescent="0.25">
      <c r="A109" s="92" t="s">
        <v>0</v>
      </c>
    </row>
    <row r="111" spans="1:18" x14ac:dyDescent="0.25">
      <c r="A111" s="73"/>
    </row>
    <row r="112" spans="1:18" x14ac:dyDescent="0.25">
      <c r="A112" s="137"/>
      <c r="B112" s="137"/>
      <c r="C112" s="137"/>
      <c r="D112" s="137"/>
    </row>
    <row r="113" spans="1:6" x14ac:dyDescent="0.25">
      <c r="A113" s="93"/>
      <c r="B113" s="93"/>
      <c r="C113" s="93"/>
      <c r="D113" s="93"/>
      <c r="E113" s="93"/>
      <c r="F113" s="94"/>
    </row>
    <row r="114" spans="1:6" x14ac:dyDescent="0.25">
      <c r="A114" s="95"/>
      <c r="B114" s="96"/>
      <c r="C114" s="96"/>
      <c r="D114" s="96"/>
      <c r="E114" s="96"/>
    </row>
  </sheetData>
  <sheetProtection algorithmName="SHA-512" hashValue="yxzek5UkeEXKfQvUFeTQUk20UiDZtnmxzges1ygOqDoaqU9rh846QY0KFPbZXky3vP+ve6J9Tc+vh4STPKZGGg==" saltValue="SEQS+mdf14N25oyzItI1cw==" spinCount="100000" sheet="1" selectLockedCells="1"/>
  <mergeCells count="7">
    <mergeCell ref="A112:D112"/>
    <mergeCell ref="A106:A108"/>
    <mergeCell ref="B15:E15"/>
    <mergeCell ref="A22:A26"/>
    <mergeCell ref="F22:F26"/>
    <mergeCell ref="B27:E27"/>
    <mergeCell ref="B66:E66"/>
  </mergeCells>
  <conditionalFormatting sqref="B56 D56:E56">
    <cfRule type="cellIs" dxfId="12" priority="4" operator="lessThan">
      <formula>C19</formula>
    </cfRule>
  </conditionalFormatting>
  <conditionalFormatting sqref="B55:E55">
    <cfRule type="cellIs" dxfId="11" priority="7" operator="lessThan">
      <formula>#REF!</formula>
    </cfRule>
  </conditionalFormatting>
  <conditionalFormatting sqref="B59:E60 B98:E98">
    <cfRule type="cellIs" dxfId="9" priority="2" operator="equal">
      <formula>"Ja"</formula>
    </cfRule>
    <cfRule type="cellIs" dxfId="8" priority="3" operator="equal">
      <formula>"Nej"</formula>
    </cfRule>
  </conditionalFormatting>
  <conditionalFormatting sqref="B59:E60">
    <cfRule type="iconSet" priority="5">
      <iconSet>
        <cfvo type="percent" val="0"/>
        <cfvo type="percent" val="33"/>
        <cfvo type="percent" val="67"/>
      </iconSet>
    </cfRule>
  </conditionalFormatting>
  <conditionalFormatting sqref="B98:E98">
    <cfRule type="iconSet" priority="6">
      <iconSet>
        <cfvo type="percent" val="0"/>
        <cfvo type="percent" val="33"/>
        <cfvo type="percent" val="67"/>
      </iconSet>
    </cfRule>
  </conditionalFormatting>
  <dataValidations count="7">
    <dataValidation type="decimal" errorStyle="warning" allowBlank="1" showErrorMessage="1" errorTitle="OBS" error="Der er beregnet mere støtte i en periode, end der er givet i samlet tilsagn. " sqref="B47:E47" xr:uid="{B845DCD5-BF7E-4356-B099-33247E29D828}">
      <formula1>0</formula1>
      <formula2>B17</formula2>
    </dataValidation>
    <dataValidation type="decimal" allowBlank="1" showInputMessage="1" showErrorMessage="1" sqref="B18" xr:uid="{8EEF5283-AAA4-4E80-97D9-5230AAE4F41B}">
      <formula1>0</formula1>
      <formula2>100</formula2>
    </dataValidation>
    <dataValidation type="date" errorStyle="warning" operator="greaterThan" allowBlank="1" showInputMessage="1" showErrorMessage="1" errorTitle="Gyldig dato" error="Projektets slutdato skal være en gyldig dato og skrives i formatet DD-MM-ÅÅÅÅ" sqref="B20" xr:uid="{35442396-4334-4A73-BE9E-01384976E773}">
      <formula1>B19</formula1>
    </dataValidation>
    <dataValidation type="decimal" errorStyle="information" operator="greaterThanOrEqual" allowBlank="1" showErrorMessage="1" errorTitle="Akkumuleret budget" error="Budgettet skal opgøres akkumuleret, tallene bør derfor ikke være faldende." sqref="C29:C41" xr:uid="{2F230E58-C129-4B39-A90B-5D2647BCDD82}">
      <formula1>B29</formula1>
    </dataValidation>
    <dataValidation type="decimal" errorStyle="information" operator="greaterThanOrEqual" allowBlank="1" showInputMessage="1" showErrorMessage="1" errorTitle="Akkumuleret budget" error="Budgettet skal opgøres akkumuleret, tallene bør derfor ikke være faldende." sqref="D29:E41 C44:E44 C49:E52 C55:E56" xr:uid="{4CB17444-E2CB-4F78-8656-8911E4D9CECD}">
      <formula1>B29</formula1>
    </dataValidation>
    <dataValidation type="decimal" errorStyle="information" operator="greaterThanOrEqual" allowBlank="1" showInputMessage="1" showErrorMessage="1" errorTitle="Akkumuleret regnskab" error="Regnskabet skal opgøres akkumuleret, tallene bør derfor ikke være faldende." sqref="C88:E91 C94:E95 C83:E83 C68:E80" xr:uid="{AB1E7FBD-F046-4D46-881B-55610CCFBA1F}">
      <formula1>B68</formula1>
    </dataValidation>
    <dataValidation type="date" errorStyle="warning" allowBlank="1" showInputMessage="1" showErrorMessage="1" errorTitle="Gyldig dato" error="Projektets startdato skal være en gyldig dato og skrives i formatet DD-MM-ÅÅÅÅ" sqref="B19" xr:uid="{7E2EA398-36AC-4B45-9A69-D0D758D79E91}">
      <formula1>43831</formula1>
      <formula2>51501</formula2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&amp;LRegnskab til underskrivning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1374F79-84B5-4418-8C86-1C81FE260EDA}">
            <xm:f>NOT(ISERROR(SEARCH("Nej",B59)))</xm:f>
            <xm:f>"Nej"</xm:f>
            <x14:dxf>
              <font>
                <color rgb="FF9C0006"/>
              </font>
            </x14:dxf>
          </x14:cfRule>
          <xm:sqref>B59:E60 B98:E98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7AD5-45F9-4EEA-ADEA-2CD59C92A46A}">
  <dimension ref="A1:Y114"/>
  <sheetViews>
    <sheetView zoomScale="90" zoomScaleNormal="90" workbookViewId="0">
      <selection activeCell="A25" sqref="A25"/>
    </sheetView>
  </sheetViews>
  <sheetFormatPr defaultRowHeight="15" x14ac:dyDescent="0.25"/>
  <cols>
    <col min="1" max="1" width="49.5703125" style="98" customWidth="1"/>
    <col min="2" max="3" width="20.7109375" style="98" customWidth="1"/>
    <col min="4" max="11" width="13.7109375" style="98" customWidth="1"/>
    <col min="12" max="12" width="26.7109375" style="98" customWidth="1"/>
    <col min="13" max="13" width="62.42578125" style="98" customWidth="1"/>
    <col min="14" max="16384" width="9.140625" style="98"/>
  </cols>
  <sheetData>
    <row r="1" spans="1:25" ht="15" customHeight="1" x14ac:dyDescent="0.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ht="15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" customHeight="1" x14ac:dyDescent="0.25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ht="15.75" x14ac:dyDescent="0.25">
      <c r="A4" s="99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ht="15.75" x14ac:dyDescent="0.25">
      <c r="A5" s="99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15.75" x14ac:dyDescent="0.25">
      <c r="A6" s="99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 ht="15.75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5" ht="15.75" x14ac:dyDescent="0.25">
      <c r="A8" s="99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ht="15.75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ht="15.75" x14ac:dyDescent="0.25">
      <c r="A10" s="99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ht="15.75" x14ac:dyDescent="0.25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ht="16.5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ht="28.5" customHeight="1" thickBot="1" x14ac:dyDescent="0.3">
      <c r="A13" s="165" t="s">
        <v>62</v>
      </c>
      <c r="B13" s="102"/>
      <c r="C13" s="103"/>
      <c r="D13" s="158" t="s">
        <v>39</v>
      </c>
      <c r="E13" s="159"/>
      <c r="F13" s="160" t="s">
        <v>41</v>
      </c>
      <c r="G13" s="160"/>
      <c r="H13" s="158" t="s">
        <v>38</v>
      </c>
      <c r="I13" s="159"/>
      <c r="J13" s="158" t="s">
        <v>37</v>
      </c>
      <c r="K13" s="159"/>
      <c r="L13" s="103"/>
      <c r="M13" s="104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ht="18.75" customHeight="1" x14ac:dyDescent="0.25">
      <c r="A14" s="161"/>
      <c r="B14" s="105"/>
      <c r="C14" s="144" t="s">
        <v>47</v>
      </c>
      <c r="D14" s="155" t="str">
        <f>'Budget og Regnskab'!$B$19</f>
        <v>DD-MM-ÅÅÅÅ</v>
      </c>
      <c r="E14" s="156"/>
      <c r="F14" s="155" t="e">
        <f>IF(EDATE(D14,12)&gt;'Budget og Regnskab'!$B$20,"Udenfor projektperioden",EDATE(D14,12))</f>
        <v>#VALUE!</v>
      </c>
      <c r="G14" s="157"/>
      <c r="H14" s="155" t="e">
        <f>IF(EDATE(D14,24)&gt;'Budget og Regnskab'!$B$20,"Udenfor projektperioden",EDATE(D14,24))</f>
        <v>#VALUE!</v>
      </c>
      <c r="I14" s="156"/>
      <c r="J14" s="155" t="e">
        <f>IF(EDATE(D14,36)&gt;'Budget og Regnskab'!$B$20,"Udenfor projektperioden",EDATE(D14,36))</f>
        <v>#VALUE!</v>
      </c>
      <c r="K14" s="156"/>
      <c r="L14" s="144" t="s">
        <v>67</v>
      </c>
      <c r="M14" s="106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 ht="18.75" customHeight="1" x14ac:dyDescent="0.25">
      <c r="A15" s="161"/>
      <c r="B15" s="147" t="s">
        <v>48</v>
      </c>
      <c r="C15" s="153"/>
      <c r="D15" s="149" t="e">
        <f>MIN(EDATE(D14,12)-1,'Budget og Regnskab'!$B$20)</f>
        <v>#VALUE!</v>
      </c>
      <c r="E15" s="150"/>
      <c r="F15" s="149" t="str">
        <f>IFERROR(MIN(EDATE(F14,12)-1,'Budget og Regnskab'!$B$20),"Udenfor projektperioden")</f>
        <v>Udenfor projektperioden</v>
      </c>
      <c r="G15" s="150"/>
      <c r="H15" s="149" t="str">
        <f>IFERROR(MIN(EDATE(H14,12)-1,'Budget og Regnskab'!$B$20),"Udenfor projektperioden")</f>
        <v>Udenfor projektperioden</v>
      </c>
      <c r="I15" s="150"/>
      <c r="J15" s="149" t="str">
        <f>IFERROR(MIN(EDATE(J14,12)-1,'Budget og Regnskab'!$B$20),"Udenfor projektperioden")</f>
        <v>Udenfor projektperioden</v>
      </c>
      <c r="K15" s="150"/>
      <c r="L15" s="145"/>
      <c r="M15" s="143" t="s">
        <v>64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ht="15.75" customHeight="1" x14ac:dyDescent="0.25">
      <c r="A16" s="161"/>
      <c r="B16" s="148"/>
      <c r="C16" s="154"/>
      <c r="D16" s="107" t="s">
        <v>49</v>
      </c>
      <c r="E16" s="108" t="s">
        <v>50</v>
      </c>
      <c r="F16" s="109" t="s">
        <v>51</v>
      </c>
      <c r="G16" s="108" t="s">
        <v>50</v>
      </c>
      <c r="H16" s="109" t="s">
        <v>51</v>
      </c>
      <c r="I16" s="108" t="s">
        <v>50</v>
      </c>
      <c r="J16" s="110" t="s">
        <v>51</v>
      </c>
      <c r="K16" s="108" t="s">
        <v>50</v>
      </c>
      <c r="L16" s="146"/>
      <c r="M16" s="143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25" ht="15.75" x14ac:dyDescent="0.25">
      <c r="A17" s="111" t="s">
        <v>56</v>
      </c>
      <c r="B17" s="112"/>
      <c r="C17" s="112"/>
      <c r="D17" s="113"/>
      <c r="E17" s="112"/>
      <c r="F17" s="113"/>
      <c r="G17" s="114"/>
      <c r="H17" s="115"/>
      <c r="I17" s="112"/>
      <c r="J17" s="115"/>
      <c r="K17" s="114"/>
      <c r="L17" s="116"/>
      <c r="M17" s="11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 ht="15.75" x14ac:dyDescent="0.25">
      <c r="A18" s="43"/>
      <c r="B18" s="45">
        <f xml:space="preserve"> D18+F18+H18+J18</f>
        <v>0</v>
      </c>
      <c r="C18" s="45">
        <f>E18+G18+I18+K18</f>
        <v>0</v>
      </c>
      <c r="D18" s="46"/>
      <c r="E18" s="47"/>
      <c r="F18" s="46"/>
      <c r="G18" s="48"/>
      <c r="H18" s="49"/>
      <c r="I18" s="48"/>
      <c r="J18" s="49"/>
      <c r="K18" s="48"/>
      <c r="L18" s="130"/>
      <c r="M18" s="50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1:25" ht="15.75" x14ac:dyDescent="0.25">
      <c r="A19" s="57"/>
      <c r="B19" s="58">
        <f t="shared" ref="B19:B43" si="0" xml:space="preserve"> D19+F19+H19+J19</f>
        <v>0</v>
      </c>
      <c r="C19" s="58">
        <f t="shared" ref="C19:C43" si="1">E19+G19+I19+K19</f>
        <v>0</v>
      </c>
      <c r="D19" s="59"/>
      <c r="E19" s="60"/>
      <c r="F19" s="59"/>
      <c r="G19" s="61"/>
      <c r="H19" s="62"/>
      <c r="I19" s="61"/>
      <c r="J19" s="62"/>
      <c r="K19" s="61"/>
      <c r="L19" s="131"/>
      <c r="M19" s="63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</row>
    <row r="20" spans="1:25" ht="15.75" x14ac:dyDescent="0.25">
      <c r="A20" s="57"/>
      <c r="B20" s="58">
        <f t="shared" si="0"/>
        <v>0</v>
      </c>
      <c r="C20" s="58">
        <f t="shared" si="1"/>
        <v>0</v>
      </c>
      <c r="D20" s="59"/>
      <c r="E20" s="60"/>
      <c r="F20" s="59"/>
      <c r="G20" s="61"/>
      <c r="H20" s="62"/>
      <c r="I20" s="61"/>
      <c r="J20" s="62"/>
      <c r="K20" s="61"/>
      <c r="L20" s="131"/>
      <c r="M20" s="63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 spans="1:25" ht="15.75" x14ac:dyDescent="0.25">
      <c r="A21" s="57"/>
      <c r="B21" s="58">
        <f t="shared" si="0"/>
        <v>0</v>
      </c>
      <c r="C21" s="58">
        <f t="shared" si="1"/>
        <v>0</v>
      </c>
      <c r="D21" s="59"/>
      <c r="E21" s="60"/>
      <c r="F21" s="59"/>
      <c r="G21" s="61"/>
      <c r="H21" s="62"/>
      <c r="I21" s="61"/>
      <c r="J21" s="62"/>
      <c r="K21" s="61"/>
      <c r="L21" s="131"/>
      <c r="M21" s="63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</row>
    <row r="22" spans="1:25" ht="15.75" x14ac:dyDescent="0.25">
      <c r="A22" s="57"/>
      <c r="B22" s="58">
        <f t="shared" si="0"/>
        <v>0</v>
      </c>
      <c r="C22" s="58">
        <f t="shared" si="1"/>
        <v>0</v>
      </c>
      <c r="D22" s="59"/>
      <c r="E22" s="60"/>
      <c r="F22" s="59"/>
      <c r="G22" s="61"/>
      <c r="H22" s="62"/>
      <c r="I22" s="61"/>
      <c r="J22" s="62"/>
      <c r="K22" s="61"/>
      <c r="L22" s="131"/>
      <c r="M22" s="63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" ht="15.75" x14ac:dyDescent="0.25">
      <c r="A23" s="57"/>
      <c r="B23" s="58">
        <f t="shared" si="0"/>
        <v>0</v>
      </c>
      <c r="C23" s="58">
        <f t="shared" si="1"/>
        <v>0</v>
      </c>
      <c r="D23" s="59"/>
      <c r="E23" s="60"/>
      <c r="F23" s="59"/>
      <c r="G23" s="61"/>
      <c r="H23" s="62"/>
      <c r="I23" s="61"/>
      <c r="J23" s="62"/>
      <c r="K23" s="61"/>
      <c r="L23" s="131"/>
      <c r="M23" s="63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ht="15.75" x14ac:dyDescent="0.25">
      <c r="A24" s="57"/>
      <c r="B24" s="58">
        <f t="shared" si="0"/>
        <v>0</v>
      </c>
      <c r="C24" s="58">
        <f t="shared" si="1"/>
        <v>0</v>
      </c>
      <c r="D24" s="59"/>
      <c r="E24" s="60"/>
      <c r="F24" s="59"/>
      <c r="G24" s="61"/>
      <c r="H24" s="62"/>
      <c r="I24" s="61"/>
      <c r="J24" s="62"/>
      <c r="K24" s="61"/>
      <c r="L24" s="131"/>
      <c r="M24" s="63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ht="15.75" x14ac:dyDescent="0.25">
      <c r="A25" s="57"/>
      <c r="B25" s="58">
        <f t="shared" si="0"/>
        <v>0</v>
      </c>
      <c r="C25" s="58">
        <f t="shared" si="1"/>
        <v>0</v>
      </c>
      <c r="D25" s="59"/>
      <c r="E25" s="60"/>
      <c r="F25" s="59"/>
      <c r="G25" s="61"/>
      <c r="H25" s="62"/>
      <c r="I25" s="61"/>
      <c r="J25" s="62"/>
      <c r="K25" s="61"/>
      <c r="L25" s="131"/>
      <c r="M25" s="63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</row>
    <row r="26" spans="1:25" ht="15.75" x14ac:dyDescent="0.25">
      <c r="A26" s="57"/>
      <c r="B26" s="58">
        <f t="shared" si="0"/>
        <v>0</v>
      </c>
      <c r="C26" s="58">
        <f t="shared" si="1"/>
        <v>0</v>
      </c>
      <c r="D26" s="59"/>
      <c r="E26" s="60"/>
      <c r="F26" s="59"/>
      <c r="G26" s="61"/>
      <c r="H26" s="62"/>
      <c r="I26" s="61"/>
      <c r="J26" s="62"/>
      <c r="K26" s="61"/>
      <c r="L26" s="131"/>
      <c r="M26" s="63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</row>
    <row r="27" spans="1:25" ht="15.75" x14ac:dyDescent="0.25">
      <c r="A27" s="51"/>
      <c r="B27" s="44">
        <f t="shared" si="0"/>
        <v>0</v>
      </c>
      <c r="C27" s="44">
        <f t="shared" si="1"/>
        <v>0</v>
      </c>
      <c r="D27" s="52"/>
      <c r="E27" s="53"/>
      <c r="F27" s="52"/>
      <c r="G27" s="54"/>
      <c r="H27" s="55"/>
      <c r="I27" s="54"/>
      <c r="J27" s="55"/>
      <c r="K27" s="54"/>
      <c r="L27" s="132"/>
      <c r="M27" s="56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</row>
    <row r="28" spans="1:25" s="121" customFormat="1" ht="16.5" thickBot="1" x14ac:dyDescent="0.3">
      <c r="A28" s="11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119"/>
      <c r="M28" s="120"/>
    </row>
    <row r="29" spans="1:25" ht="19.5" thickBot="1" x14ac:dyDescent="0.3">
      <c r="A29" s="161" t="s">
        <v>63</v>
      </c>
      <c r="B29" s="105"/>
      <c r="C29" s="122"/>
      <c r="D29" s="151" t="s">
        <v>39</v>
      </c>
      <c r="E29" s="152"/>
      <c r="F29" s="162" t="s">
        <v>41</v>
      </c>
      <c r="G29" s="162"/>
      <c r="H29" s="151" t="s">
        <v>38</v>
      </c>
      <c r="I29" s="152"/>
      <c r="J29" s="151" t="s">
        <v>37</v>
      </c>
      <c r="K29" s="152"/>
      <c r="L29" s="122"/>
      <c r="M29" s="106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</row>
    <row r="30" spans="1:25" ht="18.75" x14ac:dyDescent="0.25">
      <c r="A30" s="161"/>
      <c r="B30" s="105"/>
      <c r="C30" s="144" t="s">
        <v>47</v>
      </c>
      <c r="D30" s="155" t="str">
        <f>'Budget og Regnskab'!$B$19</f>
        <v>DD-MM-ÅÅÅÅ</v>
      </c>
      <c r="E30" s="156"/>
      <c r="F30" s="155" t="e">
        <f>IF(EDATE(D30,12)&gt;'Budget og Regnskab'!$B$20,"Udenfor projektperioden",EDATE(D30,12))</f>
        <v>#VALUE!</v>
      </c>
      <c r="G30" s="157"/>
      <c r="H30" s="155" t="e">
        <f>IF(EDATE(D30,24)&gt;'Budget og Regnskab'!$B$20,"Udenfor projektperioden",EDATE(D30,24))</f>
        <v>#VALUE!</v>
      </c>
      <c r="I30" s="156"/>
      <c r="J30" s="155" t="e">
        <f>IF(EDATE(D30,36)&gt;'Budget og Regnskab'!$B$20,"Udenfor projektperioden",EDATE(D30,36))</f>
        <v>#VALUE!</v>
      </c>
      <c r="K30" s="156"/>
      <c r="L30" s="144" t="s">
        <v>66</v>
      </c>
      <c r="M30" s="106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</row>
    <row r="31" spans="1:25" ht="15.75" x14ac:dyDescent="0.25">
      <c r="A31" s="161"/>
      <c r="B31" s="147" t="s">
        <v>48</v>
      </c>
      <c r="C31" s="153"/>
      <c r="D31" s="149" t="e">
        <f>MIN(EDATE(D30,12)-1,'Budget og Regnskab'!$B$20)</f>
        <v>#VALUE!</v>
      </c>
      <c r="E31" s="150"/>
      <c r="F31" s="149" t="str">
        <f>IFERROR(MIN(EDATE(F30,12)-1,'Budget og Regnskab'!$B$20),"Udenfor projektperioden")</f>
        <v>Udenfor projektperioden</v>
      </c>
      <c r="G31" s="150"/>
      <c r="H31" s="149" t="str">
        <f>IFERROR(MIN(EDATE(H30,12)-1,'Budget og Regnskab'!$B$20),"Udenfor projektperioden")</f>
        <v>Udenfor projektperioden</v>
      </c>
      <c r="I31" s="150"/>
      <c r="J31" s="149" t="str">
        <f>IFERROR(MIN(EDATE(J30,12)-1,'Budget og Regnskab'!$B$20),"Udenfor projektperioden")</f>
        <v>Udenfor projektperioden</v>
      </c>
      <c r="K31" s="150"/>
      <c r="L31" s="145"/>
      <c r="M31" s="143" t="s">
        <v>65</v>
      </c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</row>
    <row r="32" spans="1:25" ht="15.75" x14ac:dyDescent="0.25">
      <c r="A32" s="161"/>
      <c r="B32" s="148"/>
      <c r="C32" s="154"/>
      <c r="D32" s="107" t="s">
        <v>49</v>
      </c>
      <c r="E32" s="108" t="s">
        <v>50</v>
      </c>
      <c r="F32" s="109" t="s">
        <v>51</v>
      </c>
      <c r="G32" s="108" t="s">
        <v>50</v>
      </c>
      <c r="H32" s="109" t="s">
        <v>51</v>
      </c>
      <c r="I32" s="108" t="s">
        <v>50</v>
      </c>
      <c r="J32" s="110" t="s">
        <v>51</v>
      </c>
      <c r="K32" s="108" t="s">
        <v>50</v>
      </c>
      <c r="L32" s="146"/>
      <c r="M32" s="143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 spans="1:25" ht="15.75" x14ac:dyDescent="0.25">
      <c r="A33" s="111" t="s">
        <v>57</v>
      </c>
      <c r="B33" s="112"/>
      <c r="C33" s="112"/>
      <c r="D33" s="123"/>
      <c r="E33" s="124"/>
      <c r="F33" s="123"/>
      <c r="G33" s="125"/>
      <c r="H33" s="126"/>
      <c r="I33" s="124"/>
      <c r="J33" s="126"/>
      <c r="K33" s="125"/>
      <c r="L33" s="127"/>
      <c r="M33" s="128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</row>
    <row r="34" spans="1:25" ht="15.75" x14ac:dyDescent="0.25">
      <c r="A34" s="64"/>
      <c r="B34" s="45">
        <f t="shared" si="0"/>
        <v>0</v>
      </c>
      <c r="C34" s="45">
        <f t="shared" si="1"/>
        <v>0</v>
      </c>
      <c r="D34" s="46"/>
      <c r="E34" s="47"/>
      <c r="F34" s="46"/>
      <c r="G34" s="48"/>
      <c r="H34" s="49"/>
      <c r="I34" s="48"/>
      <c r="J34" s="49"/>
      <c r="K34" s="48"/>
      <c r="L34" s="133"/>
      <c r="M34" s="50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</row>
    <row r="35" spans="1:25" ht="15.75" x14ac:dyDescent="0.25">
      <c r="A35" s="57"/>
      <c r="B35" s="58">
        <f t="shared" si="0"/>
        <v>0</v>
      </c>
      <c r="C35" s="58">
        <f t="shared" si="1"/>
        <v>0</v>
      </c>
      <c r="D35" s="59"/>
      <c r="E35" s="60"/>
      <c r="F35" s="59"/>
      <c r="G35" s="61"/>
      <c r="H35" s="62"/>
      <c r="I35" s="61"/>
      <c r="J35" s="62"/>
      <c r="K35" s="61"/>
      <c r="L35" s="134"/>
      <c r="M35" s="63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</row>
    <row r="36" spans="1:25" ht="15.75" x14ac:dyDescent="0.25">
      <c r="A36" s="57"/>
      <c r="B36" s="58">
        <f t="shared" si="0"/>
        <v>0</v>
      </c>
      <c r="C36" s="58">
        <f t="shared" si="1"/>
        <v>0</v>
      </c>
      <c r="D36" s="59"/>
      <c r="E36" s="60"/>
      <c r="F36" s="59"/>
      <c r="G36" s="61"/>
      <c r="H36" s="62"/>
      <c r="I36" s="61"/>
      <c r="J36" s="62"/>
      <c r="K36" s="61"/>
      <c r="L36" s="134"/>
      <c r="M36" s="63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</row>
    <row r="37" spans="1:25" ht="15.75" x14ac:dyDescent="0.25">
      <c r="A37" s="57"/>
      <c r="B37" s="58">
        <f t="shared" si="0"/>
        <v>0</v>
      </c>
      <c r="C37" s="58">
        <f t="shared" si="1"/>
        <v>0</v>
      </c>
      <c r="D37" s="59"/>
      <c r="E37" s="60"/>
      <c r="F37" s="59"/>
      <c r="G37" s="61"/>
      <c r="H37" s="62"/>
      <c r="I37" s="61"/>
      <c r="J37" s="62"/>
      <c r="K37" s="61"/>
      <c r="L37" s="134"/>
      <c r="M37" s="63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</row>
    <row r="38" spans="1:25" ht="15.75" x14ac:dyDescent="0.25">
      <c r="A38" s="57"/>
      <c r="B38" s="58">
        <f t="shared" si="0"/>
        <v>0</v>
      </c>
      <c r="C38" s="58">
        <f t="shared" si="1"/>
        <v>0</v>
      </c>
      <c r="D38" s="59"/>
      <c r="E38" s="60"/>
      <c r="F38" s="59"/>
      <c r="G38" s="61"/>
      <c r="H38" s="62"/>
      <c r="I38" s="61"/>
      <c r="J38" s="62"/>
      <c r="K38" s="61"/>
      <c r="L38" s="134"/>
      <c r="M38" s="63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</row>
    <row r="39" spans="1:25" ht="15.75" x14ac:dyDescent="0.25">
      <c r="A39" s="57"/>
      <c r="B39" s="58">
        <f t="shared" si="0"/>
        <v>0</v>
      </c>
      <c r="C39" s="58">
        <f t="shared" si="1"/>
        <v>0</v>
      </c>
      <c r="D39" s="59"/>
      <c r="E39" s="60"/>
      <c r="F39" s="59"/>
      <c r="G39" s="61"/>
      <c r="H39" s="62"/>
      <c r="I39" s="61"/>
      <c r="J39" s="62"/>
      <c r="K39" s="61"/>
      <c r="L39" s="134"/>
      <c r="M39" s="63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</row>
    <row r="40" spans="1:25" ht="15.75" x14ac:dyDescent="0.25">
      <c r="A40" s="57"/>
      <c r="B40" s="58">
        <f t="shared" si="0"/>
        <v>0</v>
      </c>
      <c r="C40" s="58">
        <f t="shared" si="1"/>
        <v>0</v>
      </c>
      <c r="D40" s="59"/>
      <c r="E40" s="60"/>
      <c r="F40" s="59"/>
      <c r="G40" s="61"/>
      <c r="H40" s="62"/>
      <c r="I40" s="61"/>
      <c r="J40" s="62"/>
      <c r="K40" s="61"/>
      <c r="L40" s="134"/>
      <c r="M40" s="63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</row>
    <row r="41" spans="1:25" ht="15.75" x14ac:dyDescent="0.25">
      <c r="A41" s="57"/>
      <c r="B41" s="58">
        <f t="shared" si="0"/>
        <v>0</v>
      </c>
      <c r="C41" s="58">
        <f t="shared" si="1"/>
        <v>0</v>
      </c>
      <c r="D41" s="59"/>
      <c r="E41" s="60"/>
      <c r="F41" s="59"/>
      <c r="G41" s="61"/>
      <c r="H41" s="62"/>
      <c r="I41" s="61"/>
      <c r="J41" s="62"/>
      <c r="K41" s="61"/>
      <c r="L41" s="134"/>
      <c r="M41" s="63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25" ht="15.75" x14ac:dyDescent="0.25">
      <c r="A42" s="57"/>
      <c r="B42" s="58">
        <f t="shared" si="0"/>
        <v>0</v>
      </c>
      <c r="C42" s="58">
        <f t="shared" si="1"/>
        <v>0</v>
      </c>
      <c r="D42" s="59"/>
      <c r="E42" s="60"/>
      <c r="F42" s="59"/>
      <c r="G42" s="61"/>
      <c r="H42" s="62"/>
      <c r="I42" s="61"/>
      <c r="J42" s="62"/>
      <c r="K42" s="61"/>
      <c r="L42" s="134"/>
      <c r="M42" s="63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 spans="1:25" ht="16.5" thickBot="1" x14ac:dyDescent="0.3">
      <c r="A43" s="65"/>
      <c r="B43" s="66">
        <f t="shared" si="0"/>
        <v>0</v>
      </c>
      <c r="C43" s="66">
        <f t="shared" si="1"/>
        <v>0</v>
      </c>
      <c r="D43" s="67"/>
      <c r="E43" s="68"/>
      <c r="F43" s="67"/>
      <c r="G43" s="69"/>
      <c r="H43" s="70"/>
      <c r="I43" s="69"/>
      <c r="J43" s="70"/>
      <c r="K43" s="69"/>
      <c r="L43" s="135"/>
      <c r="M43" s="71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</row>
    <row r="44" spans="1:25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pans="1:25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</row>
    <row r="46" spans="1:25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 spans="1:25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</row>
    <row r="48" spans="1:25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</row>
    <row r="49" spans="1:25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</row>
    <row r="50" spans="1:25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 spans="1:25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</row>
    <row r="52" spans="1:25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</row>
    <row r="53" spans="1:25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</row>
    <row r="54" spans="1:25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 spans="1:25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</row>
    <row r="56" spans="1:25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spans="1:25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 spans="1:25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</row>
    <row r="59" spans="1:25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</row>
    <row r="60" spans="1:25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spans="1:25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</row>
    <row r="62" spans="1:25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</row>
    <row r="63" spans="1:25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</row>
    <row r="64" spans="1:25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</row>
    <row r="65" spans="1:25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 spans="1:25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</row>
    <row r="67" spans="1:25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</row>
    <row r="68" spans="1:25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</row>
    <row r="69" spans="1:25" x14ac:dyDescent="0.2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</row>
    <row r="70" spans="1:25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</row>
    <row r="71" spans="1:25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</row>
    <row r="72" spans="1:25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</row>
    <row r="73" spans="1:25" x14ac:dyDescent="0.2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</row>
    <row r="74" spans="1:25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</row>
    <row r="75" spans="1:25" x14ac:dyDescent="0.2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</row>
    <row r="76" spans="1:25" x14ac:dyDescent="0.2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</row>
    <row r="77" spans="1:25" x14ac:dyDescent="0.2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</row>
    <row r="78" spans="1:25" x14ac:dyDescent="0.2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</row>
    <row r="79" spans="1:25" x14ac:dyDescent="0.2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</row>
    <row r="80" spans="1:25" x14ac:dyDescent="0.2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</row>
    <row r="81" spans="1:25" x14ac:dyDescent="0.25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</row>
    <row r="82" spans="1:25" x14ac:dyDescent="0.2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 spans="1:25" x14ac:dyDescent="0.25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</row>
    <row r="84" spans="1:25" x14ac:dyDescent="0.25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</row>
    <row r="85" spans="1:25" x14ac:dyDescent="0.2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</row>
    <row r="86" spans="1:25" x14ac:dyDescent="0.2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</row>
    <row r="87" spans="1:25" x14ac:dyDescent="0.2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</row>
    <row r="88" spans="1:25" x14ac:dyDescent="0.2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</row>
    <row r="89" spans="1:25" x14ac:dyDescent="0.2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</row>
    <row r="90" spans="1:25" x14ac:dyDescent="0.2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x14ac:dyDescent="0.2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</row>
    <row r="92" spans="1:25" x14ac:dyDescent="0.2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</row>
    <row r="93" spans="1:25" x14ac:dyDescent="0.2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</row>
    <row r="94" spans="1:25" x14ac:dyDescent="0.2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</row>
    <row r="95" spans="1:25" x14ac:dyDescent="0.2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</row>
    <row r="96" spans="1:25" x14ac:dyDescent="0.2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</row>
    <row r="97" spans="1:25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</row>
    <row r="98" spans="1:25" x14ac:dyDescent="0.2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</row>
    <row r="99" spans="1:25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</row>
    <row r="100" spans="1:25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</row>
    <row r="101" spans="1:25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</row>
    <row r="102" spans="1:25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</row>
    <row r="103" spans="1:25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</row>
    <row r="104" spans="1:25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</row>
    <row r="105" spans="1:25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</row>
    <row r="106" spans="1:25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</row>
    <row r="107" spans="1:25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</row>
    <row r="108" spans="1:25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 spans="1:25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</row>
    <row r="110" spans="1:25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</row>
    <row r="111" spans="1:25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</row>
    <row r="112" spans="1:25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</row>
    <row r="113" spans="1:25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</row>
    <row r="114" spans="1:25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</row>
  </sheetData>
  <sheetProtection algorithmName="SHA-512" hashValue="An0ZrBqMobDqy+5GjvyTQQIPaPy7eHzxGOgXOvvt0oJJ3zBSn8HtrRjeqI1+qfTSg58XCTogkLrB1sCGQjEx1g==" saltValue="7ByZDUygDGXIAwLrQQWl6w==" spinCount="100000" sheet="1" selectLockedCells="1"/>
  <mergeCells count="36">
    <mergeCell ref="L14:L16"/>
    <mergeCell ref="F15:G15"/>
    <mergeCell ref="H14:I14"/>
    <mergeCell ref="A1:M1"/>
    <mergeCell ref="A2:M2"/>
    <mergeCell ref="D15:E15"/>
    <mergeCell ref="D14:E14"/>
    <mergeCell ref="F14:G14"/>
    <mergeCell ref="C14:C16"/>
    <mergeCell ref="H15:I15"/>
    <mergeCell ref="J14:K14"/>
    <mergeCell ref="J15:K15"/>
    <mergeCell ref="A13:A16"/>
    <mergeCell ref="B15:B16"/>
    <mergeCell ref="M15:M16"/>
    <mergeCell ref="J13:K13"/>
    <mergeCell ref="D13:E13"/>
    <mergeCell ref="F13:G13"/>
    <mergeCell ref="H13:I13"/>
    <mergeCell ref="A29:A32"/>
    <mergeCell ref="D29:E29"/>
    <mergeCell ref="F29:G29"/>
    <mergeCell ref="H29:I29"/>
    <mergeCell ref="J29:K29"/>
    <mergeCell ref="C30:C32"/>
    <mergeCell ref="D30:E30"/>
    <mergeCell ref="F30:G30"/>
    <mergeCell ref="H30:I30"/>
    <mergeCell ref="J30:K30"/>
    <mergeCell ref="M31:M32"/>
    <mergeCell ref="L30:L32"/>
    <mergeCell ref="B31:B32"/>
    <mergeCell ref="D31:E31"/>
    <mergeCell ref="F31:G31"/>
    <mergeCell ref="H31:I31"/>
    <mergeCell ref="J31:K31"/>
  </mergeCells>
  <conditionalFormatting sqref="L33">
    <cfRule type="cellIs" dxfId="7" priority="3" operator="equal">
      <formula>"Ja"</formula>
    </cfRule>
    <cfRule type="cellIs" dxfId="6" priority="4" operator="equal">
      <formula>"Nej"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24F7-7BDF-4C83-9389-101118DBFB7C}">
  <dimension ref="A16:BO859"/>
  <sheetViews>
    <sheetView showGridLines="0" tabSelected="1" topLeftCell="A12" zoomScale="90" zoomScaleNormal="90" workbookViewId="0">
      <selection activeCell="F47" sqref="F47:J47"/>
    </sheetView>
  </sheetViews>
  <sheetFormatPr defaultColWidth="9.140625" defaultRowHeight="15" x14ac:dyDescent="0.25"/>
  <cols>
    <col min="1" max="1" width="84" style="6" customWidth="1"/>
    <col min="2" max="5" width="24.7109375" style="6" customWidth="1"/>
    <col min="6" max="6" width="24.28515625" style="6" bestFit="1" customWidth="1"/>
    <col min="7" max="9" width="20.7109375" style="6" customWidth="1"/>
    <col min="10" max="10" width="19.42578125" style="6" customWidth="1"/>
    <col min="11" max="11" width="20.7109375" style="6" hidden="1" customWidth="1"/>
    <col min="12" max="12" width="132.85546875" style="6" customWidth="1"/>
    <col min="13" max="16384" width="9.140625" style="6"/>
  </cols>
  <sheetData>
    <row r="16" spans="1:12" ht="26.25" x14ac:dyDescent="0.25">
      <c r="A16" s="173" t="s">
        <v>52</v>
      </c>
      <c r="B16" s="173"/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2" ht="28.5" customHeight="1" x14ac:dyDescent="0.3">
      <c r="A17" s="7" t="s">
        <v>43</v>
      </c>
      <c r="B17" s="1">
        <v>0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</row>
    <row r="18" spans="1:12" ht="28.5" customHeight="1" x14ac:dyDescent="0.3">
      <c r="A18" s="7" t="s">
        <v>58</v>
      </c>
      <c r="B18" s="38">
        <v>0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</row>
    <row r="19" spans="1:12" ht="13.5" customHeight="1" x14ac:dyDescent="0.3">
      <c r="A19" s="7"/>
      <c r="B19" s="8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18.75" x14ac:dyDescent="0.3">
      <c r="A20" s="138"/>
      <c r="B20" s="138"/>
      <c r="C20" s="9"/>
      <c r="D20" s="9"/>
      <c r="E20" s="9"/>
      <c r="F20" s="9"/>
      <c r="G20" s="9"/>
      <c r="H20" s="9"/>
      <c r="I20" s="9"/>
      <c r="J20" s="9"/>
      <c r="K20" s="10"/>
      <c r="L20" s="11"/>
    </row>
    <row r="21" spans="1:12" ht="9" customHeight="1" x14ac:dyDescent="0.3">
      <c r="A21" s="41"/>
      <c r="B21" s="41"/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1:12" ht="18.75" x14ac:dyDescent="0.3">
      <c r="A22" s="175" t="s">
        <v>42</v>
      </c>
      <c r="B22" s="14" t="s">
        <v>39</v>
      </c>
      <c r="C22" s="14" t="s">
        <v>41</v>
      </c>
      <c r="D22" s="14" t="s">
        <v>38</v>
      </c>
      <c r="E22" s="14" t="s">
        <v>37</v>
      </c>
      <c r="F22" s="176" t="s">
        <v>53</v>
      </c>
      <c r="G22" s="176"/>
      <c r="H22" s="176"/>
      <c r="I22" s="176"/>
      <c r="J22" s="176"/>
    </row>
    <row r="23" spans="1:12" ht="15.75" x14ac:dyDescent="0.25">
      <c r="A23" s="175"/>
      <c r="B23" s="35" t="s">
        <v>54</v>
      </c>
      <c r="C23" s="35" t="s">
        <v>54</v>
      </c>
      <c r="D23" s="35" t="s">
        <v>54</v>
      </c>
      <c r="E23" s="35" t="s">
        <v>54</v>
      </c>
      <c r="F23" s="176"/>
      <c r="G23" s="176"/>
      <c r="H23" s="176"/>
      <c r="I23" s="176"/>
      <c r="J23" s="176"/>
    </row>
    <row r="24" spans="1:12" ht="15" customHeight="1" x14ac:dyDescent="0.25">
      <c r="A24" s="175"/>
      <c r="B24" s="36" t="str">
        <f>'Budget og Regnskab'!B19</f>
        <v>DD-MM-ÅÅÅÅ</v>
      </c>
      <c r="C24" s="36" t="str">
        <f>IF(C26="Udenfor projektperioden","Udenfor projektperioden",'Budget og Regnskab'!B19)</f>
        <v>Udenfor projektperioden</v>
      </c>
      <c r="D24" s="36" t="str">
        <f>IF(D26="Udenfor projektperioden","Udenfor projektperioden",'Budget og Regnskab'!B19)</f>
        <v>Udenfor projektperioden</v>
      </c>
      <c r="E24" s="36" t="str">
        <f>IF(E26="Udenfor projektperioden","Udenfor projektperioden",'Budget og Regnskab'!B19)</f>
        <v>Udenfor projektperioden</v>
      </c>
      <c r="F24" s="176"/>
      <c r="G24" s="176"/>
      <c r="H24" s="176"/>
      <c r="I24" s="176"/>
      <c r="J24" s="176"/>
    </row>
    <row r="25" spans="1:12" ht="16.5" hidden="1" customHeight="1" x14ac:dyDescent="0.25">
      <c r="A25" s="175"/>
      <c r="B25" s="15" t="str">
        <f>'Budget og Regnskab'!B25</f>
        <v>DD-MM-ÅÅÅÅ</v>
      </c>
      <c r="C25" s="15" t="e">
        <f>'Budget og Regnskab'!C25</f>
        <v>#VALUE!</v>
      </c>
      <c r="D25" s="15" t="e">
        <f>'Budget og Regnskab'!D25</f>
        <v>#VALUE!</v>
      </c>
      <c r="E25" s="15" t="e">
        <f>'Budget og Regnskab'!E25</f>
        <v>#VALUE!</v>
      </c>
      <c r="F25" s="176"/>
      <c r="G25" s="176"/>
      <c r="H25" s="176"/>
      <c r="I25" s="176"/>
      <c r="J25" s="176"/>
    </row>
    <row r="26" spans="1:12" ht="16.5" customHeight="1" x14ac:dyDescent="0.25">
      <c r="A26" s="175"/>
      <c r="B26" s="15" t="e">
        <f>'Budget og Regnskab'!B26</f>
        <v>#VALUE!</v>
      </c>
      <c r="C26" s="15" t="str">
        <f>'Budget og Regnskab'!C26</f>
        <v>Udenfor projektperioden</v>
      </c>
      <c r="D26" s="15" t="str">
        <f>'Budget og Regnskab'!D26</f>
        <v>Udenfor projektperioden</v>
      </c>
      <c r="E26" s="15" t="str">
        <f>'Budget og Regnskab'!E26</f>
        <v>Udenfor projektperioden</v>
      </c>
      <c r="F26" s="176"/>
      <c r="G26" s="176"/>
      <c r="H26" s="176"/>
      <c r="I26" s="176"/>
      <c r="J26" s="176"/>
    </row>
    <row r="27" spans="1:12" ht="15.75" x14ac:dyDescent="0.25">
      <c r="A27" s="16" t="s">
        <v>35</v>
      </c>
      <c r="B27" s="142" t="s">
        <v>46</v>
      </c>
      <c r="C27" s="142"/>
      <c r="D27" s="142"/>
      <c r="E27" s="142"/>
      <c r="F27" s="170"/>
      <c r="G27" s="170"/>
      <c r="H27" s="170"/>
      <c r="I27" s="170"/>
      <c r="J27" s="170"/>
    </row>
    <row r="28" spans="1:12" x14ac:dyDescent="0.25">
      <c r="A28" s="17" t="s">
        <v>34</v>
      </c>
      <c r="B28" s="18"/>
      <c r="C28" s="18"/>
      <c r="D28" s="18"/>
      <c r="E28" s="18"/>
      <c r="F28" s="171"/>
      <c r="G28" s="171"/>
      <c r="H28" s="171"/>
      <c r="I28" s="171"/>
      <c r="J28" s="171"/>
    </row>
    <row r="29" spans="1:12" x14ac:dyDescent="0.25">
      <c r="A29" s="19" t="s">
        <v>33</v>
      </c>
      <c r="B29" s="2">
        <v>0</v>
      </c>
      <c r="C29" s="2">
        <v>0</v>
      </c>
      <c r="D29" s="2">
        <v>0</v>
      </c>
      <c r="E29" s="2">
        <v>0</v>
      </c>
      <c r="F29" s="172"/>
      <c r="G29" s="172"/>
      <c r="H29" s="172"/>
      <c r="I29" s="172"/>
      <c r="J29" s="172"/>
    </row>
    <row r="30" spans="1:12" x14ac:dyDescent="0.25">
      <c r="A30" s="19" t="s">
        <v>32</v>
      </c>
      <c r="B30" s="2">
        <v>0</v>
      </c>
      <c r="C30" s="2">
        <v>0</v>
      </c>
      <c r="D30" s="2">
        <v>0</v>
      </c>
      <c r="E30" s="2">
        <v>0</v>
      </c>
      <c r="F30" s="172"/>
      <c r="G30" s="172"/>
      <c r="H30" s="172"/>
      <c r="I30" s="172"/>
      <c r="J30" s="172"/>
    </row>
    <row r="31" spans="1:12" x14ac:dyDescent="0.25">
      <c r="A31" s="19" t="s">
        <v>31</v>
      </c>
      <c r="B31" s="2">
        <v>0</v>
      </c>
      <c r="C31" s="2">
        <v>0</v>
      </c>
      <c r="D31" s="2">
        <v>0</v>
      </c>
      <c r="E31" s="2">
        <v>0</v>
      </c>
      <c r="F31" s="172"/>
      <c r="G31" s="172"/>
      <c r="H31" s="172"/>
      <c r="I31" s="172"/>
      <c r="J31" s="172"/>
    </row>
    <row r="32" spans="1:12" x14ac:dyDescent="0.25">
      <c r="A32" s="19" t="s">
        <v>30</v>
      </c>
      <c r="B32" s="2">
        <v>0</v>
      </c>
      <c r="C32" s="2">
        <v>0</v>
      </c>
      <c r="D32" s="2">
        <v>0</v>
      </c>
      <c r="E32" s="2">
        <v>0</v>
      </c>
      <c r="F32" s="167"/>
      <c r="G32" s="167"/>
      <c r="H32" s="167"/>
      <c r="I32" s="167"/>
      <c r="J32" s="167"/>
    </row>
    <row r="33" spans="1:10" x14ac:dyDescent="0.25">
      <c r="A33" s="19" t="s">
        <v>29</v>
      </c>
      <c r="B33" s="2">
        <v>0</v>
      </c>
      <c r="C33" s="2">
        <v>0</v>
      </c>
      <c r="D33" s="2">
        <v>0</v>
      </c>
      <c r="E33" s="2">
        <v>0</v>
      </c>
      <c r="F33" s="167"/>
      <c r="G33" s="167"/>
      <c r="H33" s="167"/>
      <c r="I33" s="167"/>
      <c r="J33" s="167"/>
    </row>
    <row r="34" spans="1:10" x14ac:dyDescent="0.25">
      <c r="A34" s="19" t="s">
        <v>28</v>
      </c>
      <c r="B34" s="2">
        <v>0</v>
      </c>
      <c r="C34" s="2">
        <v>0</v>
      </c>
      <c r="D34" s="2">
        <v>0</v>
      </c>
      <c r="E34" s="2">
        <v>0</v>
      </c>
      <c r="F34" s="167"/>
      <c r="G34" s="167"/>
      <c r="H34" s="167"/>
      <c r="I34" s="167"/>
      <c r="J34" s="167"/>
    </row>
    <row r="35" spans="1:10" x14ac:dyDescent="0.25">
      <c r="A35" s="19" t="s">
        <v>27</v>
      </c>
      <c r="B35" s="2">
        <v>0</v>
      </c>
      <c r="C35" s="2">
        <v>0</v>
      </c>
      <c r="D35" s="2">
        <v>0</v>
      </c>
      <c r="E35" s="2">
        <v>0</v>
      </c>
      <c r="F35" s="167"/>
      <c r="G35" s="167"/>
      <c r="H35" s="167"/>
      <c r="I35" s="167"/>
      <c r="J35" s="167"/>
    </row>
    <row r="36" spans="1:10" x14ac:dyDescent="0.25">
      <c r="A36" s="19" t="s">
        <v>26</v>
      </c>
      <c r="B36" s="2">
        <v>0</v>
      </c>
      <c r="C36" s="2">
        <v>0</v>
      </c>
      <c r="D36" s="2">
        <v>0</v>
      </c>
      <c r="E36" s="2">
        <v>0</v>
      </c>
      <c r="F36" s="167"/>
      <c r="G36" s="167"/>
      <c r="H36" s="167"/>
      <c r="I36" s="167"/>
      <c r="J36" s="167"/>
    </row>
    <row r="37" spans="1:10" x14ac:dyDescent="0.25">
      <c r="A37" s="19" t="s">
        <v>25</v>
      </c>
      <c r="B37" s="2">
        <v>0</v>
      </c>
      <c r="C37" s="2">
        <v>0</v>
      </c>
      <c r="D37" s="2">
        <v>0</v>
      </c>
      <c r="E37" s="2">
        <v>0</v>
      </c>
      <c r="F37" s="167"/>
      <c r="G37" s="167"/>
      <c r="H37" s="167"/>
      <c r="I37" s="167"/>
      <c r="J37" s="167"/>
    </row>
    <row r="38" spans="1:10" x14ac:dyDescent="0.25">
      <c r="A38" s="19" t="s">
        <v>24</v>
      </c>
      <c r="B38" s="2">
        <v>0</v>
      </c>
      <c r="C38" s="2">
        <v>0</v>
      </c>
      <c r="D38" s="2">
        <v>0</v>
      </c>
      <c r="E38" s="2">
        <v>0</v>
      </c>
      <c r="F38" s="167"/>
      <c r="G38" s="167"/>
      <c r="H38" s="167"/>
      <c r="I38" s="167"/>
      <c r="J38" s="167"/>
    </row>
    <row r="39" spans="1:10" x14ac:dyDescent="0.25">
      <c r="A39" s="19" t="s">
        <v>23</v>
      </c>
      <c r="B39" s="2">
        <v>0</v>
      </c>
      <c r="C39" s="2">
        <v>0</v>
      </c>
      <c r="D39" s="2">
        <v>0</v>
      </c>
      <c r="E39" s="2">
        <v>0</v>
      </c>
      <c r="F39" s="167"/>
      <c r="G39" s="167"/>
      <c r="H39" s="167"/>
      <c r="I39" s="167"/>
      <c r="J39" s="167"/>
    </row>
    <row r="40" spans="1:10" x14ac:dyDescent="0.25">
      <c r="A40" s="19" t="s">
        <v>22</v>
      </c>
      <c r="B40" s="2">
        <v>0</v>
      </c>
      <c r="C40" s="2">
        <v>0</v>
      </c>
      <c r="D40" s="2">
        <v>0</v>
      </c>
      <c r="E40" s="2">
        <v>0</v>
      </c>
      <c r="F40" s="167"/>
      <c r="G40" s="167"/>
      <c r="H40" s="167"/>
      <c r="I40" s="167"/>
      <c r="J40" s="167"/>
    </row>
    <row r="41" spans="1:10" x14ac:dyDescent="0.25">
      <c r="A41" s="19" t="s">
        <v>21</v>
      </c>
      <c r="B41" s="2">
        <v>0</v>
      </c>
      <c r="C41" s="2">
        <v>0</v>
      </c>
      <c r="D41" s="2">
        <v>0</v>
      </c>
      <c r="E41" s="2">
        <v>0</v>
      </c>
      <c r="F41" s="167"/>
      <c r="G41" s="167"/>
      <c r="H41" s="167"/>
      <c r="I41" s="167"/>
      <c r="J41" s="167"/>
    </row>
    <row r="42" spans="1:10" x14ac:dyDescent="0.25">
      <c r="A42" s="19" t="s">
        <v>20</v>
      </c>
      <c r="B42" s="20">
        <f t="shared" ref="B42:E42" si="0">ROUND(B29*0.44,2)</f>
        <v>0</v>
      </c>
      <c r="C42" s="20">
        <f t="shared" si="0"/>
        <v>0</v>
      </c>
      <c r="D42" s="20">
        <f t="shared" si="0"/>
        <v>0</v>
      </c>
      <c r="E42" s="20">
        <f t="shared" si="0"/>
        <v>0</v>
      </c>
      <c r="F42" s="168"/>
      <c r="G42" s="168"/>
      <c r="H42" s="168"/>
      <c r="I42" s="168"/>
      <c r="J42" s="168"/>
    </row>
    <row r="43" spans="1:10" x14ac:dyDescent="0.25">
      <c r="A43" s="19" t="s">
        <v>19</v>
      </c>
      <c r="B43" s="20">
        <f t="shared" ref="B43:E43" si="1">ROUND(B30*0.18,2)</f>
        <v>0</v>
      </c>
      <c r="C43" s="20">
        <f t="shared" si="1"/>
        <v>0</v>
      </c>
      <c r="D43" s="20">
        <f t="shared" si="1"/>
        <v>0</v>
      </c>
      <c r="E43" s="20">
        <f t="shared" si="1"/>
        <v>0</v>
      </c>
      <c r="F43" s="168"/>
      <c r="G43" s="168"/>
      <c r="H43" s="168"/>
      <c r="I43" s="168"/>
      <c r="J43" s="168"/>
    </row>
    <row r="44" spans="1:10" x14ac:dyDescent="0.25">
      <c r="A44" s="19" t="s">
        <v>18</v>
      </c>
      <c r="B44" s="2">
        <v>0</v>
      </c>
      <c r="C44" s="2">
        <v>0</v>
      </c>
      <c r="D44" s="2">
        <v>0</v>
      </c>
      <c r="E44" s="2">
        <v>0</v>
      </c>
      <c r="F44" s="167"/>
      <c r="G44" s="167"/>
      <c r="H44" s="167"/>
      <c r="I44" s="167"/>
      <c r="J44" s="167"/>
    </row>
    <row r="45" spans="1:10" x14ac:dyDescent="0.25">
      <c r="A45" s="21" t="s">
        <v>17</v>
      </c>
      <c r="B45" s="22">
        <f t="shared" ref="B45:E45" si="2">SUM(B29:B43)-B44</f>
        <v>0</v>
      </c>
      <c r="C45" s="22">
        <f t="shared" si="2"/>
        <v>0</v>
      </c>
      <c r="D45" s="22">
        <f t="shared" si="2"/>
        <v>0</v>
      </c>
      <c r="E45" s="22">
        <f t="shared" si="2"/>
        <v>0</v>
      </c>
      <c r="F45" s="23"/>
    </row>
    <row r="46" spans="1:10" ht="15.75" x14ac:dyDescent="0.25">
      <c r="A46" s="16" t="s">
        <v>16</v>
      </c>
      <c r="B46" s="24"/>
      <c r="C46" s="24"/>
      <c r="D46" s="24"/>
      <c r="E46" s="24"/>
      <c r="F46" s="169"/>
      <c r="G46" s="169"/>
      <c r="H46" s="169"/>
      <c r="I46" s="169"/>
      <c r="J46" s="169"/>
    </row>
    <row r="47" spans="1:10" s="26" customFormat="1" ht="12.75" x14ac:dyDescent="0.2">
      <c r="A47" s="19" t="s">
        <v>15</v>
      </c>
      <c r="B47" s="25" t="e">
        <f>MIN(ROUND(B45*($B18/100),2),IF(B26='Budget og Regnskab'!$B$20,100%,90%)*$B$17)</f>
        <v>#VALUE!</v>
      </c>
      <c r="C47" s="25">
        <f>MIN(ROUND(C45*($B18/100),2),IF(C26='Budget og Regnskab'!$B$20,100%,90%)*$B$17)</f>
        <v>0</v>
      </c>
      <c r="D47" s="25">
        <f>MIN(ROUND(D45*($B18/100),2),IF(D26='Budget og Regnskab'!$B$20,100%,90%)*$B$17)</f>
        <v>0</v>
      </c>
      <c r="E47" s="25">
        <f>MIN(ROUND(E45*($B18/100),2),IF(E26='Budget og Regnskab'!$B$20,100%,90%)*$B$17)</f>
        <v>0</v>
      </c>
      <c r="F47" s="167"/>
      <c r="G47" s="167"/>
      <c r="H47" s="167"/>
      <c r="I47" s="167"/>
      <c r="J47" s="167"/>
    </row>
    <row r="48" spans="1:10" x14ac:dyDescent="0.25">
      <c r="A48" s="27" t="s">
        <v>14</v>
      </c>
      <c r="B48" s="28"/>
      <c r="C48" s="28"/>
      <c r="D48" s="28"/>
      <c r="E48" s="28"/>
      <c r="F48" s="166"/>
      <c r="G48" s="166"/>
      <c r="H48" s="166"/>
      <c r="I48" s="166"/>
      <c r="J48" s="166"/>
    </row>
    <row r="49" spans="1:67" x14ac:dyDescent="0.25">
      <c r="A49" s="19" t="s">
        <v>13</v>
      </c>
      <c r="B49" s="2">
        <v>0</v>
      </c>
      <c r="C49" s="2">
        <v>0</v>
      </c>
      <c r="D49" s="2">
        <v>0</v>
      </c>
      <c r="E49" s="2">
        <v>0</v>
      </c>
      <c r="F49" s="167"/>
      <c r="G49" s="167"/>
      <c r="H49" s="167"/>
      <c r="I49" s="167"/>
      <c r="J49" s="167"/>
    </row>
    <row r="50" spans="1:67" x14ac:dyDescent="0.25">
      <c r="A50" s="19" t="s">
        <v>12</v>
      </c>
      <c r="B50" s="2">
        <v>0</v>
      </c>
      <c r="C50" s="2">
        <v>0</v>
      </c>
      <c r="D50" s="2">
        <v>0</v>
      </c>
      <c r="E50" s="2">
        <v>0</v>
      </c>
      <c r="F50" s="167"/>
      <c r="G50" s="167"/>
      <c r="H50" s="167"/>
      <c r="I50" s="167"/>
      <c r="J50" s="167"/>
    </row>
    <row r="51" spans="1:67" x14ac:dyDescent="0.25">
      <c r="A51" s="19" t="s">
        <v>11</v>
      </c>
      <c r="B51" s="2">
        <v>0</v>
      </c>
      <c r="C51" s="2">
        <v>0</v>
      </c>
      <c r="D51" s="2">
        <v>0</v>
      </c>
      <c r="E51" s="2">
        <v>0</v>
      </c>
      <c r="F51" s="167"/>
      <c r="G51" s="167"/>
      <c r="H51" s="167"/>
      <c r="I51" s="167"/>
      <c r="J51" s="167"/>
    </row>
    <row r="52" spans="1:67" x14ac:dyDescent="0.25">
      <c r="A52" s="19" t="s">
        <v>10</v>
      </c>
      <c r="B52" s="2">
        <v>0</v>
      </c>
      <c r="C52" s="2">
        <v>0</v>
      </c>
      <c r="D52" s="2">
        <v>0</v>
      </c>
      <c r="E52" s="2">
        <v>0</v>
      </c>
      <c r="F52" s="167"/>
      <c r="G52" s="167"/>
      <c r="H52" s="167"/>
      <c r="I52" s="167"/>
      <c r="J52" s="167"/>
    </row>
    <row r="53" spans="1:67" x14ac:dyDescent="0.25">
      <c r="A53" s="19" t="s">
        <v>9</v>
      </c>
      <c r="B53" s="29">
        <f>SUM(B49:B52)</f>
        <v>0</v>
      </c>
      <c r="C53" s="29">
        <f t="shared" ref="C53:E53" si="3">SUM(C49:C52)</f>
        <v>0</v>
      </c>
      <c r="D53" s="29">
        <f t="shared" si="3"/>
        <v>0</v>
      </c>
      <c r="E53" s="29">
        <f t="shared" si="3"/>
        <v>0</v>
      </c>
      <c r="F53" s="30"/>
    </row>
    <row r="54" spans="1:67" x14ac:dyDescent="0.25">
      <c r="A54" s="27" t="s">
        <v>8</v>
      </c>
      <c r="B54" s="18" t="e">
        <f>B45-B47-B53</f>
        <v>#VALUE!</v>
      </c>
      <c r="C54" s="18">
        <f>C45-C47-C53</f>
        <v>0</v>
      </c>
      <c r="D54" s="18">
        <f>D45-D47-D53</f>
        <v>0</v>
      </c>
      <c r="E54" s="18">
        <f>E45-E47-E53</f>
        <v>0</v>
      </c>
      <c r="F54" s="166"/>
      <c r="G54" s="166"/>
      <c r="H54" s="166"/>
      <c r="I54" s="166"/>
      <c r="J54" s="166"/>
    </row>
    <row r="55" spans="1:67" x14ac:dyDescent="0.25">
      <c r="A55" s="19" t="s">
        <v>7</v>
      </c>
      <c r="B55" s="2">
        <v>0</v>
      </c>
      <c r="C55" s="2">
        <v>0</v>
      </c>
      <c r="D55" s="2">
        <v>0</v>
      </c>
      <c r="E55" s="2">
        <v>0</v>
      </c>
      <c r="F55" s="167"/>
      <c r="G55" s="167"/>
      <c r="H55" s="167"/>
      <c r="I55" s="167"/>
      <c r="J55" s="167"/>
    </row>
    <row r="56" spans="1:67" x14ac:dyDescent="0.25">
      <c r="A56" s="19" t="s">
        <v>6</v>
      </c>
      <c r="B56" s="2">
        <v>0</v>
      </c>
      <c r="C56" s="2">
        <v>0</v>
      </c>
      <c r="D56" s="2">
        <v>0</v>
      </c>
      <c r="E56" s="2">
        <v>0</v>
      </c>
      <c r="F56" s="167"/>
      <c r="G56" s="167"/>
      <c r="H56" s="167"/>
      <c r="I56" s="167"/>
      <c r="J56" s="167"/>
    </row>
    <row r="57" spans="1:67" x14ac:dyDescent="0.25">
      <c r="A57" s="19" t="s">
        <v>5</v>
      </c>
      <c r="B57" s="20">
        <f t="shared" ref="B57:E57" si="4">B55+B56</f>
        <v>0</v>
      </c>
      <c r="C57" s="20">
        <f t="shared" si="4"/>
        <v>0</v>
      </c>
      <c r="D57" s="20">
        <f t="shared" si="4"/>
        <v>0</v>
      </c>
      <c r="E57" s="20">
        <f t="shared" si="4"/>
        <v>0</v>
      </c>
      <c r="F57" s="31"/>
      <c r="G57" s="138"/>
      <c r="H57" s="138"/>
      <c r="I57" s="138"/>
      <c r="J57" s="138"/>
      <c r="K57" s="138"/>
      <c r="L57" s="138"/>
      <c r="M57" s="138"/>
      <c r="N57" s="138"/>
      <c r="O57" s="138"/>
    </row>
    <row r="58" spans="1:67" x14ac:dyDescent="0.25">
      <c r="A58" s="32" t="s">
        <v>4</v>
      </c>
      <c r="B58" s="33" t="e">
        <f>B47+B53+B57</f>
        <v>#VALUE!</v>
      </c>
      <c r="C58" s="33">
        <f>C47+C53+C57</f>
        <v>0</v>
      </c>
      <c r="D58" s="33">
        <f>D47+D53+D57</f>
        <v>0</v>
      </c>
      <c r="E58" s="33">
        <f>E47+E53+E57</f>
        <v>0</v>
      </c>
      <c r="F58" s="31"/>
      <c r="G58" s="138"/>
      <c r="H58" s="138"/>
      <c r="I58" s="138"/>
      <c r="J58" s="138"/>
      <c r="K58" s="138"/>
      <c r="L58" s="138"/>
      <c r="M58" s="138"/>
      <c r="N58" s="138"/>
      <c r="O58" s="138"/>
    </row>
    <row r="59" spans="1:67" x14ac:dyDescent="0.25">
      <c r="A59" s="6" t="s">
        <v>3</v>
      </c>
      <c r="B59" s="34" t="e">
        <f>IF(B45=B58,"Ja","Nej")</f>
        <v>#VALUE!</v>
      </c>
      <c r="C59" s="34" t="str">
        <f>IF(C45=C58,"Ja","Nej")</f>
        <v>Ja</v>
      </c>
      <c r="D59" s="34" t="str">
        <f>IF(D45=D58,"Ja","Nej")</f>
        <v>Ja</v>
      </c>
      <c r="E59" s="34" t="str">
        <f>IF(E45=E58,"Ja","Nej")</f>
        <v>Ja</v>
      </c>
      <c r="F59" s="31"/>
      <c r="G59" s="138"/>
      <c r="H59" s="138"/>
      <c r="I59" s="138"/>
      <c r="J59" s="138"/>
      <c r="K59" s="138"/>
      <c r="L59" s="138"/>
      <c r="M59" s="138"/>
      <c r="N59" s="138"/>
      <c r="O59" s="138"/>
    </row>
    <row r="60" spans="1:67" x14ac:dyDescent="0.25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</row>
    <row r="61" spans="1:67" x14ac:dyDescent="0.25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</row>
    <row r="62" spans="1:67" x14ac:dyDescent="0.25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</row>
    <row r="63" spans="1:67" x14ac:dyDescent="0.25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</row>
    <row r="64" spans="1:67" x14ac:dyDescent="0.25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</row>
    <row r="65" spans="1:67" x14ac:dyDescent="0.25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</row>
    <row r="66" spans="1:67" x14ac:dyDescent="0.25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</row>
    <row r="67" spans="1:67" x14ac:dyDescent="0.2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</row>
    <row r="68" spans="1:67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</row>
    <row r="69" spans="1:67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</row>
    <row r="70" spans="1:67" x14ac:dyDescent="0.2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</row>
    <row r="71" spans="1:67" x14ac:dyDescent="0.2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</row>
    <row r="72" spans="1:67" x14ac:dyDescent="0.25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</row>
    <row r="73" spans="1:67" x14ac:dyDescent="0.25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</row>
    <row r="74" spans="1:67" x14ac:dyDescent="0.2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</row>
    <row r="75" spans="1:67" x14ac:dyDescent="0.2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</row>
    <row r="76" spans="1:67" x14ac:dyDescent="0.2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</row>
    <row r="77" spans="1:67" x14ac:dyDescent="0.2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</row>
    <row r="78" spans="1:67" x14ac:dyDescent="0.25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</row>
    <row r="79" spans="1:67" x14ac:dyDescent="0.25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</row>
    <row r="80" spans="1:67" x14ac:dyDescent="0.25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</row>
    <row r="81" spans="1:67" x14ac:dyDescent="0.25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</row>
    <row r="82" spans="1:67" x14ac:dyDescent="0.25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</row>
    <row r="83" spans="1:67" x14ac:dyDescent="0.25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</row>
    <row r="84" spans="1:67" x14ac:dyDescent="0.25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</row>
    <row r="85" spans="1:67" x14ac:dyDescent="0.25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</row>
    <row r="86" spans="1:67" x14ac:dyDescent="0.25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</row>
    <row r="87" spans="1:67" x14ac:dyDescent="0.25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</row>
    <row r="88" spans="1:67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</row>
    <row r="89" spans="1:67" x14ac:dyDescent="0.25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</row>
    <row r="90" spans="1:67" x14ac:dyDescent="0.25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</row>
    <row r="91" spans="1:67" x14ac:dyDescent="0.25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</row>
    <row r="92" spans="1:67" x14ac:dyDescent="0.25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</row>
    <row r="93" spans="1:67" x14ac:dyDescent="0.25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</row>
    <row r="94" spans="1:67" x14ac:dyDescent="0.25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</row>
    <row r="95" spans="1:67" x14ac:dyDescent="0.25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</row>
    <row r="96" spans="1:67" x14ac:dyDescent="0.25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</row>
    <row r="97" spans="1:67" x14ac:dyDescent="0.25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</row>
    <row r="98" spans="1:67" x14ac:dyDescent="0.25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</row>
    <row r="99" spans="1:67" x14ac:dyDescent="0.25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</row>
    <row r="100" spans="1:67" x14ac:dyDescent="0.25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</row>
    <row r="101" spans="1:67" x14ac:dyDescent="0.25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</row>
    <row r="102" spans="1:67" x14ac:dyDescent="0.25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</row>
    <row r="103" spans="1:67" x14ac:dyDescent="0.25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</row>
    <row r="104" spans="1:67" x14ac:dyDescent="0.25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</row>
    <row r="105" spans="1:67" x14ac:dyDescent="0.25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</row>
    <row r="106" spans="1:67" x14ac:dyDescent="0.25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</row>
    <row r="107" spans="1:67" x14ac:dyDescent="0.25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</row>
    <row r="108" spans="1:67" x14ac:dyDescent="0.25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</row>
    <row r="109" spans="1:67" x14ac:dyDescent="0.25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</row>
    <row r="110" spans="1:67" x14ac:dyDescent="0.2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</row>
    <row r="111" spans="1:67" x14ac:dyDescent="0.25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</row>
    <row r="112" spans="1:67" x14ac:dyDescent="0.25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</row>
    <row r="113" spans="1:67" x14ac:dyDescent="0.25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</row>
    <row r="114" spans="1:67" x14ac:dyDescent="0.25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</row>
    <row r="115" spans="1:67" x14ac:dyDescent="0.25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</row>
    <row r="116" spans="1:67" x14ac:dyDescent="0.25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</row>
    <row r="117" spans="1:67" x14ac:dyDescent="0.25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</row>
    <row r="118" spans="1:67" x14ac:dyDescent="0.25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</row>
    <row r="119" spans="1:67" x14ac:dyDescent="0.25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</row>
    <row r="120" spans="1:67" x14ac:dyDescent="0.25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</row>
    <row r="121" spans="1:67" x14ac:dyDescent="0.25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</row>
    <row r="122" spans="1:67" x14ac:dyDescent="0.25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</row>
    <row r="123" spans="1:67" x14ac:dyDescent="0.25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</row>
    <row r="124" spans="1:67" x14ac:dyDescent="0.25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</row>
    <row r="125" spans="1:67" x14ac:dyDescent="0.25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</row>
    <row r="126" spans="1:67" x14ac:dyDescent="0.25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</row>
    <row r="127" spans="1:67" x14ac:dyDescent="0.25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</row>
    <row r="128" spans="1:67" x14ac:dyDescent="0.25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</row>
    <row r="129" spans="1:67" x14ac:dyDescent="0.25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</row>
    <row r="130" spans="1:67" x14ac:dyDescent="0.25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</row>
    <row r="131" spans="1:67" x14ac:dyDescent="0.25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</row>
    <row r="132" spans="1:67" x14ac:dyDescent="0.25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</row>
    <row r="133" spans="1:67" x14ac:dyDescent="0.25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</row>
    <row r="134" spans="1:67" x14ac:dyDescent="0.25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</row>
    <row r="135" spans="1:67" x14ac:dyDescent="0.25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</row>
    <row r="136" spans="1:67" x14ac:dyDescent="0.25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</row>
    <row r="137" spans="1:67" x14ac:dyDescent="0.25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</row>
    <row r="138" spans="1:67" x14ac:dyDescent="0.25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</row>
    <row r="139" spans="1:67" x14ac:dyDescent="0.25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</row>
    <row r="140" spans="1:67" x14ac:dyDescent="0.25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</row>
    <row r="141" spans="1:67" x14ac:dyDescent="0.25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</row>
    <row r="142" spans="1:67" x14ac:dyDescent="0.25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</row>
    <row r="143" spans="1:67" x14ac:dyDescent="0.25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</row>
    <row r="144" spans="1:67" x14ac:dyDescent="0.25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</row>
    <row r="145" spans="1:67" x14ac:dyDescent="0.25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</row>
    <row r="146" spans="1:67" x14ac:dyDescent="0.25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</row>
    <row r="147" spans="1:67" x14ac:dyDescent="0.25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</row>
    <row r="148" spans="1:67" x14ac:dyDescent="0.25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</row>
    <row r="149" spans="1:67" x14ac:dyDescent="0.25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</row>
    <row r="150" spans="1:67" x14ac:dyDescent="0.25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</row>
    <row r="151" spans="1:67" x14ac:dyDescent="0.25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</row>
    <row r="152" spans="1:67" x14ac:dyDescent="0.25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</row>
    <row r="153" spans="1:67" x14ac:dyDescent="0.25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</row>
    <row r="154" spans="1:67" x14ac:dyDescent="0.25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</row>
    <row r="155" spans="1:67" x14ac:dyDescent="0.25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</row>
    <row r="156" spans="1:67" x14ac:dyDescent="0.25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</row>
    <row r="157" spans="1:67" x14ac:dyDescent="0.25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</row>
    <row r="158" spans="1:67" x14ac:dyDescent="0.25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</row>
    <row r="159" spans="1:67" x14ac:dyDescent="0.25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</row>
    <row r="160" spans="1:67" x14ac:dyDescent="0.25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</row>
    <row r="161" spans="1:67" x14ac:dyDescent="0.25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BM161" s="138"/>
      <c r="BN161" s="138"/>
      <c r="BO161" s="138"/>
    </row>
    <row r="162" spans="1:67" x14ac:dyDescent="0.25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BM162" s="138"/>
      <c r="BN162" s="138"/>
      <c r="BO162" s="138"/>
    </row>
    <row r="163" spans="1:67" x14ac:dyDescent="0.25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  <c r="BK163" s="138"/>
      <c r="BL163" s="138"/>
      <c r="BM163" s="138"/>
      <c r="BN163" s="138"/>
      <c r="BO163" s="138"/>
    </row>
    <row r="164" spans="1:67" x14ac:dyDescent="0.25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8"/>
      <c r="BM164" s="138"/>
      <c r="BN164" s="138"/>
      <c r="BO164" s="138"/>
    </row>
    <row r="165" spans="1:67" x14ac:dyDescent="0.25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  <c r="BO165" s="138"/>
    </row>
    <row r="166" spans="1:67" x14ac:dyDescent="0.25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</row>
    <row r="167" spans="1:67" x14ac:dyDescent="0.25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  <c r="BK167" s="138"/>
      <c r="BL167" s="138"/>
      <c r="BM167" s="138"/>
      <c r="BN167" s="138"/>
      <c r="BO167" s="138"/>
    </row>
    <row r="168" spans="1:67" x14ac:dyDescent="0.25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  <c r="BK168" s="138"/>
      <c r="BL168" s="138"/>
      <c r="BM168" s="138"/>
      <c r="BN168" s="138"/>
      <c r="BO168" s="138"/>
    </row>
    <row r="169" spans="1:67" x14ac:dyDescent="0.25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  <c r="BO169" s="138"/>
    </row>
    <row r="170" spans="1:67" x14ac:dyDescent="0.25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</row>
    <row r="171" spans="1:67" x14ac:dyDescent="0.25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</row>
    <row r="172" spans="1:67" x14ac:dyDescent="0.25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</row>
    <row r="173" spans="1:67" x14ac:dyDescent="0.25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</row>
    <row r="174" spans="1:67" x14ac:dyDescent="0.25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</row>
    <row r="175" spans="1:67" x14ac:dyDescent="0.25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</row>
    <row r="176" spans="1:67" x14ac:dyDescent="0.25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</row>
    <row r="177" spans="1:67" x14ac:dyDescent="0.25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</row>
    <row r="178" spans="1:67" x14ac:dyDescent="0.25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</row>
    <row r="179" spans="1:67" x14ac:dyDescent="0.25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38"/>
      <c r="BK179" s="138"/>
      <c r="BL179" s="138"/>
      <c r="BM179" s="138"/>
      <c r="BN179" s="138"/>
      <c r="BO179" s="138"/>
    </row>
    <row r="180" spans="1:67" x14ac:dyDescent="0.25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38"/>
      <c r="BK180" s="138"/>
      <c r="BL180" s="138"/>
      <c r="BM180" s="138"/>
      <c r="BN180" s="138"/>
      <c r="BO180" s="138"/>
    </row>
    <row r="181" spans="1:67" x14ac:dyDescent="0.25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</row>
    <row r="182" spans="1:67" x14ac:dyDescent="0.25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  <c r="BJ182" s="138"/>
      <c r="BK182" s="138"/>
      <c r="BL182" s="138"/>
      <c r="BM182" s="138"/>
      <c r="BN182" s="138"/>
      <c r="BO182" s="138"/>
    </row>
    <row r="183" spans="1:67" x14ac:dyDescent="0.25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  <c r="BO183" s="138"/>
    </row>
    <row r="184" spans="1:67" x14ac:dyDescent="0.25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38"/>
      <c r="BN184" s="138"/>
      <c r="BO184" s="138"/>
    </row>
    <row r="185" spans="1:67" x14ac:dyDescent="0.25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  <c r="BJ185" s="138"/>
      <c r="BK185" s="138"/>
      <c r="BL185" s="138"/>
      <c r="BM185" s="138"/>
      <c r="BN185" s="138"/>
      <c r="BO185" s="138"/>
    </row>
    <row r="186" spans="1:67" x14ac:dyDescent="0.25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</row>
    <row r="187" spans="1:67" x14ac:dyDescent="0.25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8"/>
      <c r="BM187" s="138"/>
      <c r="BN187" s="138"/>
      <c r="BO187" s="138"/>
    </row>
    <row r="188" spans="1:67" x14ac:dyDescent="0.25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  <c r="BJ188" s="138"/>
      <c r="BK188" s="138"/>
      <c r="BL188" s="138"/>
      <c r="BM188" s="138"/>
      <c r="BN188" s="138"/>
      <c r="BO188" s="138"/>
    </row>
    <row r="189" spans="1:67" x14ac:dyDescent="0.25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  <c r="BK189" s="138"/>
      <c r="BL189" s="138"/>
      <c r="BM189" s="138"/>
      <c r="BN189" s="138"/>
      <c r="BO189" s="138"/>
    </row>
    <row r="190" spans="1:67" x14ac:dyDescent="0.25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8"/>
      <c r="BM190" s="138"/>
      <c r="BN190" s="138"/>
      <c r="BO190" s="138"/>
    </row>
    <row r="191" spans="1:67" x14ac:dyDescent="0.25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  <c r="BJ191" s="138"/>
      <c r="BK191" s="138"/>
      <c r="BL191" s="138"/>
      <c r="BM191" s="138"/>
      <c r="BN191" s="138"/>
      <c r="BO191" s="138"/>
    </row>
    <row r="192" spans="1:67" x14ac:dyDescent="0.25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  <c r="BO192" s="138"/>
    </row>
    <row r="193" spans="1:67" x14ac:dyDescent="0.25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  <c r="BJ193" s="138"/>
      <c r="BK193" s="138"/>
      <c r="BL193" s="138"/>
      <c r="BM193" s="138"/>
      <c r="BN193" s="138"/>
      <c r="BO193" s="138"/>
    </row>
    <row r="194" spans="1:67" x14ac:dyDescent="0.25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  <c r="BO194" s="138"/>
    </row>
    <row r="195" spans="1:67" x14ac:dyDescent="0.25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</row>
    <row r="196" spans="1:67" x14ac:dyDescent="0.25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  <c r="BK196" s="138"/>
      <c r="BL196" s="138"/>
      <c r="BM196" s="138"/>
      <c r="BN196" s="138"/>
      <c r="BO196" s="138"/>
    </row>
    <row r="197" spans="1:67" x14ac:dyDescent="0.25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  <c r="BJ197" s="138"/>
      <c r="BK197" s="138"/>
      <c r="BL197" s="138"/>
      <c r="BM197" s="138"/>
      <c r="BN197" s="138"/>
      <c r="BO197" s="138"/>
    </row>
    <row r="198" spans="1:67" x14ac:dyDescent="0.25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  <c r="BK198" s="138"/>
      <c r="BL198" s="138"/>
      <c r="BM198" s="138"/>
      <c r="BN198" s="138"/>
      <c r="BO198" s="138"/>
    </row>
    <row r="199" spans="1:67" x14ac:dyDescent="0.25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  <c r="BK199" s="138"/>
      <c r="BL199" s="138"/>
      <c r="BM199" s="138"/>
      <c r="BN199" s="138"/>
      <c r="BO199" s="138"/>
    </row>
    <row r="200" spans="1:67" x14ac:dyDescent="0.25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</row>
    <row r="201" spans="1:67" x14ac:dyDescent="0.25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  <c r="BK201" s="138"/>
      <c r="BL201" s="138"/>
      <c r="BM201" s="138"/>
      <c r="BN201" s="138"/>
      <c r="BO201" s="138"/>
    </row>
    <row r="202" spans="1:67" x14ac:dyDescent="0.25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</row>
    <row r="203" spans="1:67" x14ac:dyDescent="0.25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38"/>
      <c r="BM203" s="138"/>
      <c r="BN203" s="138"/>
      <c r="BO203" s="138"/>
    </row>
    <row r="204" spans="1:67" x14ac:dyDescent="0.25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38"/>
      <c r="BN204" s="138"/>
      <c r="BO204" s="138"/>
    </row>
    <row r="205" spans="1:67" x14ac:dyDescent="0.25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  <c r="BK205" s="138"/>
      <c r="BL205" s="138"/>
      <c r="BM205" s="138"/>
      <c r="BN205" s="138"/>
      <c r="BO205" s="138"/>
    </row>
    <row r="206" spans="1:67" x14ac:dyDescent="0.25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8"/>
      <c r="BM206" s="138"/>
      <c r="BN206" s="138"/>
      <c r="BO206" s="138"/>
    </row>
    <row r="207" spans="1:67" x14ac:dyDescent="0.25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</row>
    <row r="208" spans="1:67" x14ac:dyDescent="0.25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  <c r="BM208" s="138"/>
      <c r="BN208" s="138"/>
      <c r="BO208" s="138"/>
    </row>
    <row r="209" spans="1:67" x14ac:dyDescent="0.25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  <c r="BO209" s="138"/>
    </row>
    <row r="210" spans="1:67" x14ac:dyDescent="0.25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</row>
    <row r="211" spans="1:67" x14ac:dyDescent="0.25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</row>
    <row r="212" spans="1:67" x14ac:dyDescent="0.25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  <c r="BO212" s="138"/>
    </row>
    <row r="213" spans="1:67" x14ac:dyDescent="0.25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  <c r="BO213" s="138"/>
    </row>
    <row r="214" spans="1:67" x14ac:dyDescent="0.25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</row>
    <row r="215" spans="1:67" x14ac:dyDescent="0.25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</row>
    <row r="216" spans="1:67" x14ac:dyDescent="0.25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  <c r="BO216" s="138"/>
    </row>
    <row r="217" spans="1:67" x14ac:dyDescent="0.25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  <c r="BK217" s="138"/>
      <c r="BL217" s="138"/>
      <c r="BM217" s="138"/>
      <c r="BN217" s="138"/>
      <c r="BO217" s="138"/>
    </row>
    <row r="218" spans="1:67" x14ac:dyDescent="0.25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  <c r="BK218" s="138"/>
      <c r="BL218" s="138"/>
      <c r="BM218" s="138"/>
      <c r="BN218" s="138"/>
      <c r="BO218" s="138"/>
    </row>
    <row r="219" spans="1:67" x14ac:dyDescent="0.25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</row>
    <row r="220" spans="1:67" x14ac:dyDescent="0.25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  <c r="BK220" s="138"/>
      <c r="BL220" s="138"/>
      <c r="BM220" s="138"/>
      <c r="BN220" s="138"/>
      <c r="BO220" s="138"/>
    </row>
    <row r="221" spans="1:67" x14ac:dyDescent="0.25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</row>
    <row r="222" spans="1:67" x14ac:dyDescent="0.25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  <c r="BI222" s="138"/>
      <c r="BJ222" s="138"/>
      <c r="BK222" s="138"/>
      <c r="BL222" s="138"/>
      <c r="BM222" s="138"/>
      <c r="BN222" s="138"/>
      <c r="BO222" s="138"/>
    </row>
    <row r="223" spans="1:67" x14ac:dyDescent="0.25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8"/>
      <c r="BM223" s="138"/>
      <c r="BN223" s="138"/>
      <c r="BO223" s="138"/>
    </row>
    <row r="224" spans="1:67" x14ac:dyDescent="0.25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38"/>
      <c r="BN224" s="138"/>
      <c r="BO224" s="138"/>
    </row>
    <row r="225" spans="1:67" x14ac:dyDescent="0.25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</row>
    <row r="226" spans="1:67" x14ac:dyDescent="0.25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</row>
    <row r="227" spans="1:67" x14ac:dyDescent="0.25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8"/>
      <c r="BJ227" s="138"/>
      <c r="BK227" s="138"/>
      <c r="BL227" s="138"/>
      <c r="BM227" s="138"/>
      <c r="BN227" s="138"/>
      <c r="BO227" s="138"/>
    </row>
    <row r="228" spans="1:67" x14ac:dyDescent="0.25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  <c r="BI228" s="138"/>
      <c r="BJ228" s="138"/>
      <c r="BK228" s="138"/>
      <c r="BL228" s="138"/>
      <c r="BM228" s="138"/>
      <c r="BN228" s="138"/>
      <c r="BO228" s="138"/>
    </row>
    <row r="229" spans="1:67" x14ac:dyDescent="0.25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  <c r="BI229" s="138"/>
      <c r="BJ229" s="138"/>
      <c r="BK229" s="138"/>
      <c r="BL229" s="138"/>
      <c r="BM229" s="138"/>
      <c r="BN229" s="138"/>
      <c r="BO229" s="138"/>
    </row>
    <row r="230" spans="1:67" x14ac:dyDescent="0.25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  <c r="BI230" s="138"/>
      <c r="BJ230" s="138"/>
      <c r="BK230" s="138"/>
      <c r="BL230" s="138"/>
      <c r="BM230" s="138"/>
      <c r="BN230" s="138"/>
      <c r="BO230" s="138"/>
    </row>
    <row r="231" spans="1:67" x14ac:dyDescent="0.25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138"/>
      <c r="BJ231" s="138"/>
      <c r="BK231" s="138"/>
      <c r="BL231" s="138"/>
      <c r="BM231" s="138"/>
      <c r="BN231" s="138"/>
      <c r="BO231" s="138"/>
    </row>
    <row r="232" spans="1:67" x14ac:dyDescent="0.25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  <c r="BO232" s="138"/>
    </row>
    <row r="233" spans="1:67" x14ac:dyDescent="0.25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  <c r="BM233" s="138"/>
      <c r="BN233" s="138"/>
      <c r="BO233" s="138"/>
    </row>
    <row r="234" spans="1:67" x14ac:dyDescent="0.25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38"/>
      <c r="BN234" s="138"/>
      <c r="BO234" s="138"/>
    </row>
    <row r="235" spans="1:67" x14ac:dyDescent="0.25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</row>
    <row r="236" spans="1:67" x14ac:dyDescent="0.25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  <c r="BI236" s="138"/>
      <c r="BJ236" s="138"/>
      <c r="BK236" s="138"/>
      <c r="BL236" s="138"/>
      <c r="BM236" s="138"/>
      <c r="BN236" s="138"/>
      <c r="BO236" s="138"/>
    </row>
    <row r="237" spans="1:67" x14ac:dyDescent="0.25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  <c r="BI237" s="138"/>
      <c r="BJ237" s="138"/>
      <c r="BK237" s="138"/>
      <c r="BL237" s="138"/>
      <c r="BM237" s="138"/>
      <c r="BN237" s="138"/>
      <c r="BO237" s="138"/>
    </row>
    <row r="238" spans="1:67" x14ac:dyDescent="0.25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  <c r="BI238" s="138"/>
      <c r="BJ238" s="138"/>
      <c r="BK238" s="138"/>
      <c r="BL238" s="138"/>
      <c r="BM238" s="138"/>
      <c r="BN238" s="138"/>
      <c r="BO238" s="138"/>
    </row>
    <row r="239" spans="1:67" x14ac:dyDescent="0.25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38"/>
      <c r="BM239" s="138"/>
      <c r="BN239" s="138"/>
      <c r="BO239" s="138"/>
    </row>
    <row r="240" spans="1:67" x14ac:dyDescent="0.25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  <c r="BI240" s="138"/>
      <c r="BJ240" s="138"/>
      <c r="BK240" s="138"/>
      <c r="BL240" s="138"/>
      <c r="BM240" s="138"/>
      <c r="BN240" s="138"/>
      <c r="BO240" s="138"/>
    </row>
    <row r="241" spans="1:67" x14ac:dyDescent="0.25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  <c r="BI241" s="138"/>
      <c r="BJ241" s="138"/>
      <c r="BK241" s="138"/>
      <c r="BL241" s="138"/>
      <c r="BM241" s="138"/>
      <c r="BN241" s="138"/>
      <c r="BO241" s="138"/>
    </row>
    <row r="242" spans="1:67" x14ac:dyDescent="0.25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</row>
    <row r="243" spans="1:67" x14ac:dyDescent="0.25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  <c r="BI243" s="138"/>
      <c r="BJ243" s="138"/>
      <c r="BK243" s="138"/>
      <c r="BL243" s="138"/>
      <c r="BM243" s="138"/>
      <c r="BN243" s="138"/>
      <c r="BO243" s="138"/>
    </row>
    <row r="244" spans="1:67" x14ac:dyDescent="0.25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  <c r="BI244" s="138"/>
      <c r="BJ244" s="138"/>
      <c r="BK244" s="138"/>
      <c r="BL244" s="138"/>
      <c r="BM244" s="138"/>
      <c r="BN244" s="138"/>
      <c r="BO244" s="138"/>
    </row>
    <row r="245" spans="1:67" x14ac:dyDescent="0.25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  <c r="BI245" s="138"/>
      <c r="BJ245" s="138"/>
      <c r="BK245" s="138"/>
      <c r="BL245" s="138"/>
      <c r="BM245" s="138"/>
      <c r="BN245" s="138"/>
      <c r="BO245" s="138"/>
    </row>
    <row r="246" spans="1:67" x14ac:dyDescent="0.25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  <c r="BI246" s="138"/>
      <c r="BJ246" s="138"/>
      <c r="BK246" s="138"/>
      <c r="BL246" s="138"/>
      <c r="BM246" s="138"/>
      <c r="BN246" s="138"/>
      <c r="BO246" s="138"/>
    </row>
    <row r="247" spans="1:67" x14ac:dyDescent="0.25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  <c r="BI247" s="138"/>
      <c r="BJ247" s="138"/>
      <c r="BK247" s="138"/>
      <c r="BL247" s="138"/>
      <c r="BM247" s="138"/>
      <c r="BN247" s="138"/>
      <c r="BO247" s="138"/>
    </row>
    <row r="248" spans="1:67" x14ac:dyDescent="0.25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  <c r="BI248" s="138"/>
      <c r="BJ248" s="138"/>
      <c r="BK248" s="138"/>
      <c r="BL248" s="138"/>
      <c r="BM248" s="138"/>
      <c r="BN248" s="138"/>
      <c r="BO248" s="138"/>
    </row>
    <row r="249" spans="1:67" x14ac:dyDescent="0.25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  <c r="BI249" s="138"/>
      <c r="BJ249" s="138"/>
      <c r="BK249" s="138"/>
      <c r="BL249" s="138"/>
      <c r="BM249" s="138"/>
      <c r="BN249" s="138"/>
      <c r="BO249" s="138"/>
    </row>
    <row r="250" spans="1:67" x14ac:dyDescent="0.25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  <c r="BI250" s="138"/>
      <c r="BJ250" s="138"/>
      <c r="BK250" s="138"/>
      <c r="BL250" s="138"/>
      <c r="BM250" s="138"/>
      <c r="BN250" s="138"/>
      <c r="BO250" s="138"/>
    </row>
    <row r="251" spans="1:67" x14ac:dyDescent="0.25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  <c r="BI251" s="138"/>
      <c r="BJ251" s="138"/>
      <c r="BK251" s="138"/>
      <c r="BL251" s="138"/>
      <c r="BM251" s="138"/>
      <c r="BN251" s="138"/>
      <c r="BO251" s="138"/>
    </row>
    <row r="252" spans="1:67" x14ac:dyDescent="0.25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  <c r="BI252" s="138"/>
      <c r="BJ252" s="138"/>
      <c r="BK252" s="138"/>
      <c r="BL252" s="138"/>
      <c r="BM252" s="138"/>
      <c r="BN252" s="138"/>
      <c r="BO252" s="138"/>
    </row>
    <row r="253" spans="1:67" x14ac:dyDescent="0.25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  <c r="BI253" s="138"/>
      <c r="BJ253" s="138"/>
      <c r="BK253" s="138"/>
      <c r="BL253" s="138"/>
      <c r="BM253" s="138"/>
      <c r="BN253" s="138"/>
      <c r="BO253" s="138"/>
    </row>
    <row r="254" spans="1:67" x14ac:dyDescent="0.25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  <c r="BI254" s="138"/>
      <c r="BJ254" s="138"/>
      <c r="BK254" s="138"/>
      <c r="BL254" s="138"/>
      <c r="BM254" s="138"/>
      <c r="BN254" s="138"/>
      <c r="BO254" s="138"/>
    </row>
    <row r="255" spans="1:67" x14ac:dyDescent="0.25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  <c r="BI255" s="138"/>
      <c r="BJ255" s="138"/>
      <c r="BK255" s="138"/>
      <c r="BL255" s="138"/>
      <c r="BM255" s="138"/>
      <c r="BN255" s="138"/>
      <c r="BO255" s="138"/>
    </row>
    <row r="256" spans="1:67" x14ac:dyDescent="0.25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</row>
    <row r="257" spans="1:67" x14ac:dyDescent="0.25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  <c r="BI257" s="138"/>
      <c r="BJ257" s="138"/>
      <c r="BK257" s="138"/>
      <c r="BL257" s="138"/>
      <c r="BM257" s="138"/>
      <c r="BN257" s="138"/>
      <c r="BO257" s="138"/>
    </row>
    <row r="258" spans="1:67" x14ac:dyDescent="0.25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  <c r="BI258" s="138"/>
      <c r="BJ258" s="138"/>
      <c r="BK258" s="138"/>
      <c r="BL258" s="138"/>
      <c r="BM258" s="138"/>
      <c r="BN258" s="138"/>
      <c r="BO258" s="138"/>
    </row>
    <row r="259" spans="1:67" x14ac:dyDescent="0.25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  <c r="BI259" s="138"/>
      <c r="BJ259" s="138"/>
      <c r="BK259" s="138"/>
      <c r="BL259" s="138"/>
      <c r="BM259" s="138"/>
      <c r="BN259" s="138"/>
      <c r="BO259" s="138"/>
    </row>
    <row r="260" spans="1:67" x14ac:dyDescent="0.25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  <c r="BI260" s="138"/>
      <c r="BJ260" s="138"/>
      <c r="BK260" s="138"/>
      <c r="BL260" s="138"/>
      <c r="BM260" s="138"/>
      <c r="BN260" s="138"/>
      <c r="BO260" s="138"/>
    </row>
    <row r="261" spans="1:67" x14ac:dyDescent="0.25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  <c r="BI261" s="138"/>
      <c r="BJ261" s="138"/>
      <c r="BK261" s="138"/>
      <c r="BL261" s="138"/>
      <c r="BM261" s="138"/>
      <c r="BN261" s="138"/>
      <c r="BO261" s="138"/>
    </row>
    <row r="262" spans="1:67" x14ac:dyDescent="0.25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  <c r="BI262" s="138"/>
      <c r="BJ262" s="138"/>
      <c r="BK262" s="138"/>
      <c r="BL262" s="138"/>
      <c r="BM262" s="138"/>
      <c r="BN262" s="138"/>
      <c r="BO262" s="138"/>
    </row>
    <row r="263" spans="1:67" x14ac:dyDescent="0.25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  <c r="BI263" s="138"/>
      <c r="BJ263" s="138"/>
      <c r="BK263" s="138"/>
      <c r="BL263" s="138"/>
      <c r="BM263" s="138"/>
      <c r="BN263" s="138"/>
      <c r="BO263" s="138"/>
    </row>
    <row r="264" spans="1:67" x14ac:dyDescent="0.25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  <c r="BI264" s="138"/>
      <c r="BJ264" s="138"/>
      <c r="BK264" s="138"/>
      <c r="BL264" s="138"/>
      <c r="BM264" s="138"/>
      <c r="BN264" s="138"/>
      <c r="BO264" s="138"/>
    </row>
    <row r="265" spans="1:67" x14ac:dyDescent="0.25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  <c r="BI265" s="138"/>
      <c r="BJ265" s="138"/>
      <c r="BK265" s="138"/>
      <c r="BL265" s="138"/>
      <c r="BM265" s="138"/>
      <c r="BN265" s="138"/>
      <c r="BO265" s="138"/>
    </row>
    <row r="266" spans="1:67" x14ac:dyDescent="0.25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  <c r="BI266" s="138"/>
      <c r="BJ266" s="138"/>
      <c r="BK266" s="138"/>
      <c r="BL266" s="138"/>
      <c r="BM266" s="138"/>
      <c r="BN266" s="138"/>
      <c r="BO266" s="138"/>
    </row>
    <row r="267" spans="1:67" x14ac:dyDescent="0.25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  <c r="BI267" s="138"/>
      <c r="BJ267" s="138"/>
      <c r="BK267" s="138"/>
      <c r="BL267" s="138"/>
      <c r="BM267" s="138"/>
      <c r="BN267" s="138"/>
      <c r="BO267" s="138"/>
    </row>
    <row r="268" spans="1:67" x14ac:dyDescent="0.25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  <c r="BI268" s="138"/>
      <c r="BJ268" s="138"/>
      <c r="BK268" s="138"/>
      <c r="BL268" s="138"/>
      <c r="BM268" s="138"/>
      <c r="BN268" s="138"/>
      <c r="BO268" s="138"/>
    </row>
    <row r="269" spans="1:67" x14ac:dyDescent="0.25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  <c r="BN269" s="138"/>
      <c r="BO269" s="138"/>
    </row>
    <row r="270" spans="1:67" x14ac:dyDescent="0.25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  <c r="BI270" s="138"/>
      <c r="BJ270" s="138"/>
      <c r="BK270" s="138"/>
      <c r="BL270" s="138"/>
      <c r="BM270" s="138"/>
      <c r="BN270" s="138"/>
      <c r="BO270" s="138"/>
    </row>
    <row r="271" spans="1:67" x14ac:dyDescent="0.25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  <c r="BI271" s="138"/>
      <c r="BJ271" s="138"/>
      <c r="BK271" s="138"/>
      <c r="BL271" s="138"/>
      <c r="BM271" s="138"/>
      <c r="BN271" s="138"/>
      <c r="BO271" s="138"/>
    </row>
    <row r="272" spans="1:67" x14ac:dyDescent="0.25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  <c r="BI272" s="138"/>
      <c r="BJ272" s="138"/>
      <c r="BK272" s="138"/>
      <c r="BL272" s="138"/>
      <c r="BM272" s="138"/>
      <c r="BN272" s="138"/>
      <c r="BO272" s="138"/>
    </row>
    <row r="273" spans="1:67" x14ac:dyDescent="0.25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  <c r="BI273" s="138"/>
      <c r="BJ273" s="138"/>
      <c r="BK273" s="138"/>
      <c r="BL273" s="138"/>
      <c r="BM273" s="138"/>
      <c r="BN273" s="138"/>
      <c r="BO273" s="138"/>
    </row>
    <row r="274" spans="1:67" x14ac:dyDescent="0.25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  <c r="BI274" s="138"/>
      <c r="BJ274" s="138"/>
      <c r="BK274" s="138"/>
      <c r="BL274" s="138"/>
      <c r="BM274" s="138"/>
      <c r="BN274" s="138"/>
      <c r="BO274" s="138"/>
    </row>
    <row r="275" spans="1:67" x14ac:dyDescent="0.25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  <c r="BI275" s="138"/>
      <c r="BJ275" s="138"/>
      <c r="BK275" s="138"/>
      <c r="BL275" s="138"/>
      <c r="BM275" s="138"/>
      <c r="BN275" s="138"/>
      <c r="BO275" s="138"/>
    </row>
    <row r="276" spans="1:67" x14ac:dyDescent="0.25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38"/>
      <c r="BI276" s="138"/>
      <c r="BJ276" s="138"/>
      <c r="BK276" s="138"/>
      <c r="BL276" s="138"/>
      <c r="BM276" s="138"/>
      <c r="BN276" s="138"/>
      <c r="BO276" s="138"/>
    </row>
    <row r="277" spans="1:67" x14ac:dyDescent="0.25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</row>
    <row r="278" spans="1:67" x14ac:dyDescent="0.25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  <c r="BI278" s="138"/>
      <c r="BJ278" s="138"/>
      <c r="BK278" s="138"/>
      <c r="BL278" s="138"/>
      <c r="BM278" s="138"/>
      <c r="BN278" s="138"/>
      <c r="BO278" s="138"/>
    </row>
    <row r="279" spans="1:67" x14ac:dyDescent="0.25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  <c r="BI279" s="138"/>
      <c r="BJ279" s="138"/>
      <c r="BK279" s="138"/>
      <c r="BL279" s="138"/>
      <c r="BM279" s="138"/>
      <c r="BN279" s="138"/>
      <c r="BO279" s="138"/>
    </row>
    <row r="280" spans="1:67" x14ac:dyDescent="0.25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  <c r="BI280" s="138"/>
      <c r="BJ280" s="138"/>
      <c r="BK280" s="138"/>
      <c r="BL280" s="138"/>
      <c r="BM280" s="138"/>
      <c r="BN280" s="138"/>
      <c r="BO280" s="138"/>
    </row>
    <row r="281" spans="1:67" x14ac:dyDescent="0.25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38"/>
      <c r="BI281" s="138"/>
      <c r="BJ281" s="138"/>
      <c r="BK281" s="138"/>
      <c r="BL281" s="138"/>
      <c r="BM281" s="138"/>
      <c r="BN281" s="138"/>
      <c r="BO281" s="138"/>
    </row>
    <row r="282" spans="1:67" x14ac:dyDescent="0.25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38"/>
      <c r="BI282" s="138"/>
      <c r="BJ282" s="138"/>
      <c r="BK282" s="138"/>
      <c r="BL282" s="138"/>
      <c r="BM282" s="138"/>
      <c r="BN282" s="138"/>
      <c r="BO282" s="138"/>
    </row>
    <row r="283" spans="1:67" x14ac:dyDescent="0.25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38"/>
      <c r="BI283" s="138"/>
      <c r="BJ283" s="138"/>
      <c r="BK283" s="138"/>
      <c r="BL283" s="138"/>
      <c r="BM283" s="138"/>
      <c r="BN283" s="138"/>
      <c r="BO283" s="138"/>
    </row>
    <row r="284" spans="1:67" x14ac:dyDescent="0.25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  <c r="BI284" s="138"/>
      <c r="BJ284" s="138"/>
      <c r="BK284" s="138"/>
      <c r="BL284" s="138"/>
      <c r="BM284" s="138"/>
      <c r="BN284" s="138"/>
      <c r="BO284" s="138"/>
    </row>
    <row r="285" spans="1:67" x14ac:dyDescent="0.25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38"/>
      <c r="BI285" s="138"/>
      <c r="BJ285" s="138"/>
      <c r="BK285" s="138"/>
      <c r="BL285" s="138"/>
      <c r="BM285" s="138"/>
      <c r="BN285" s="138"/>
      <c r="BO285" s="138"/>
    </row>
    <row r="286" spans="1:67" x14ac:dyDescent="0.25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</row>
    <row r="287" spans="1:67" x14ac:dyDescent="0.25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  <c r="BI287" s="138"/>
      <c r="BJ287" s="138"/>
      <c r="BK287" s="138"/>
      <c r="BL287" s="138"/>
      <c r="BM287" s="138"/>
      <c r="BN287" s="138"/>
      <c r="BO287" s="138"/>
    </row>
    <row r="288" spans="1:67" x14ac:dyDescent="0.25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38"/>
      <c r="BI288" s="138"/>
      <c r="BJ288" s="138"/>
      <c r="BK288" s="138"/>
      <c r="BL288" s="138"/>
      <c r="BM288" s="138"/>
      <c r="BN288" s="138"/>
      <c r="BO288" s="138"/>
    </row>
    <row r="289" spans="1:67" x14ac:dyDescent="0.25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38"/>
      <c r="BI289" s="138"/>
      <c r="BJ289" s="138"/>
      <c r="BK289" s="138"/>
      <c r="BL289" s="138"/>
      <c r="BM289" s="138"/>
      <c r="BN289" s="138"/>
      <c r="BO289" s="138"/>
    </row>
    <row r="290" spans="1:67" x14ac:dyDescent="0.25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  <c r="BI290" s="138"/>
      <c r="BJ290" s="138"/>
      <c r="BK290" s="138"/>
      <c r="BL290" s="138"/>
      <c r="BM290" s="138"/>
      <c r="BN290" s="138"/>
      <c r="BO290" s="138"/>
    </row>
    <row r="291" spans="1:67" x14ac:dyDescent="0.25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</row>
    <row r="292" spans="1:67" x14ac:dyDescent="0.25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  <c r="BM292" s="138"/>
      <c r="BN292" s="138"/>
      <c r="BO292" s="138"/>
    </row>
    <row r="293" spans="1:67" x14ac:dyDescent="0.25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</row>
    <row r="294" spans="1:67" x14ac:dyDescent="0.25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</row>
    <row r="295" spans="1:67" x14ac:dyDescent="0.25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</row>
    <row r="296" spans="1:67" x14ac:dyDescent="0.25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  <c r="BI296" s="138"/>
      <c r="BJ296" s="138"/>
      <c r="BK296" s="138"/>
      <c r="BL296" s="138"/>
      <c r="BM296" s="138"/>
      <c r="BN296" s="138"/>
      <c r="BO296" s="138"/>
    </row>
    <row r="297" spans="1:67" x14ac:dyDescent="0.25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  <c r="BI297" s="138"/>
      <c r="BJ297" s="138"/>
      <c r="BK297" s="138"/>
      <c r="BL297" s="138"/>
      <c r="BM297" s="138"/>
      <c r="BN297" s="138"/>
      <c r="BO297" s="138"/>
    </row>
    <row r="298" spans="1:67" x14ac:dyDescent="0.25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</row>
    <row r="299" spans="1:67" x14ac:dyDescent="0.25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  <c r="BI299" s="138"/>
      <c r="BJ299" s="138"/>
      <c r="BK299" s="138"/>
      <c r="BL299" s="138"/>
      <c r="BM299" s="138"/>
      <c r="BN299" s="138"/>
      <c r="BO299" s="138"/>
    </row>
    <row r="300" spans="1:67" x14ac:dyDescent="0.25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  <c r="BI300" s="138"/>
      <c r="BJ300" s="138"/>
      <c r="BK300" s="138"/>
      <c r="BL300" s="138"/>
      <c r="BM300" s="138"/>
      <c r="BN300" s="138"/>
      <c r="BO300" s="138"/>
    </row>
    <row r="301" spans="1:67" x14ac:dyDescent="0.25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  <c r="BI301" s="138"/>
      <c r="BJ301" s="138"/>
      <c r="BK301" s="138"/>
      <c r="BL301" s="138"/>
      <c r="BM301" s="138"/>
      <c r="BN301" s="138"/>
      <c r="BO301" s="138"/>
    </row>
    <row r="302" spans="1:67" x14ac:dyDescent="0.25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  <c r="BI302" s="138"/>
      <c r="BJ302" s="138"/>
      <c r="BK302" s="138"/>
      <c r="BL302" s="138"/>
      <c r="BM302" s="138"/>
      <c r="BN302" s="138"/>
      <c r="BO302" s="138"/>
    </row>
    <row r="303" spans="1:67" x14ac:dyDescent="0.25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</row>
    <row r="304" spans="1:67" x14ac:dyDescent="0.25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</row>
    <row r="305" spans="1:67" x14ac:dyDescent="0.25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</row>
    <row r="306" spans="1:67" x14ac:dyDescent="0.25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  <c r="BI306" s="138"/>
      <c r="BJ306" s="138"/>
      <c r="BK306" s="138"/>
      <c r="BL306" s="138"/>
      <c r="BM306" s="138"/>
      <c r="BN306" s="138"/>
      <c r="BO306" s="138"/>
    </row>
    <row r="307" spans="1:67" x14ac:dyDescent="0.25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  <c r="BO307" s="138"/>
    </row>
    <row r="308" spans="1:67" x14ac:dyDescent="0.25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38"/>
      <c r="BI308" s="138"/>
      <c r="BJ308" s="138"/>
      <c r="BK308" s="138"/>
      <c r="BL308" s="138"/>
      <c r="BM308" s="138"/>
      <c r="BN308" s="138"/>
      <c r="BO308" s="138"/>
    </row>
    <row r="309" spans="1:67" x14ac:dyDescent="0.25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38"/>
      <c r="BI309" s="138"/>
      <c r="BJ309" s="138"/>
      <c r="BK309" s="138"/>
      <c r="BL309" s="138"/>
      <c r="BM309" s="138"/>
      <c r="BN309" s="138"/>
      <c r="BO309" s="138"/>
    </row>
    <row r="310" spans="1:67" x14ac:dyDescent="0.25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</row>
    <row r="311" spans="1:67" x14ac:dyDescent="0.25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  <c r="BO311" s="138"/>
    </row>
    <row r="312" spans="1:67" x14ac:dyDescent="0.25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38"/>
      <c r="BI312" s="138"/>
      <c r="BJ312" s="138"/>
      <c r="BK312" s="138"/>
      <c r="BL312" s="138"/>
      <c r="BM312" s="138"/>
      <c r="BN312" s="138"/>
      <c r="BO312" s="138"/>
    </row>
    <row r="313" spans="1:67" x14ac:dyDescent="0.25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  <c r="BI313" s="138"/>
      <c r="BJ313" s="138"/>
      <c r="BK313" s="138"/>
      <c r="BL313" s="138"/>
      <c r="BM313" s="138"/>
      <c r="BN313" s="138"/>
      <c r="BO313" s="138"/>
    </row>
    <row r="314" spans="1:67" x14ac:dyDescent="0.25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</row>
    <row r="315" spans="1:67" x14ac:dyDescent="0.25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  <c r="BI315" s="138"/>
      <c r="BJ315" s="138"/>
      <c r="BK315" s="138"/>
      <c r="BL315" s="138"/>
      <c r="BM315" s="138"/>
      <c r="BN315" s="138"/>
      <c r="BO315" s="138"/>
    </row>
    <row r="316" spans="1:67" x14ac:dyDescent="0.25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  <c r="BO316" s="138"/>
    </row>
    <row r="317" spans="1:67" x14ac:dyDescent="0.25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  <c r="BI317" s="138"/>
      <c r="BJ317" s="138"/>
      <c r="BK317" s="138"/>
      <c r="BL317" s="138"/>
      <c r="BM317" s="138"/>
      <c r="BN317" s="138"/>
      <c r="BO317" s="138"/>
    </row>
    <row r="318" spans="1:67" x14ac:dyDescent="0.25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</row>
    <row r="319" spans="1:67" x14ac:dyDescent="0.25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38"/>
      <c r="BN319" s="138"/>
      <c r="BO319" s="138"/>
    </row>
    <row r="320" spans="1:67" x14ac:dyDescent="0.25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</row>
    <row r="321" spans="1:67" x14ac:dyDescent="0.25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  <c r="BI321" s="138"/>
      <c r="BJ321" s="138"/>
      <c r="BK321" s="138"/>
      <c r="BL321" s="138"/>
      <c r="BM321" s="138"/>
      <c r="BN321" s="138"/>
      <c r="BO321" s="138"/>
    </row>
    <row r="322" spans="1:67" x14ac:dyDescent="0.25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  <c r="BI322" s="138"/>
      <c r="BJ322" s="138"/>
      <c r="BK322" s="138"/>
      <c r="BL322" s="138"/>
      <c r="BM322" s="138"/>
      <c r="BN322" s="138"/>
      <c r="BO322" s="138"/>
    </row>
    <row r="323" spans="1:67" x14ac:dyDescent="0.25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  <c r="BO323" s="138"/>
    </row>
    <row r="324" spans="1:67" x14ac:dyDescent="0.25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</row>
    <row r="325" spans="1:67" x14ac:dyDescent="0.25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  <c r="BI325" s="138"/>
      <c r="BJ325" s="138"/>
      <c r="BK325" s="138"/>
      <c r="BL325" s="138"/>
      <c r="BM325" s="138"/>
      <c r="BN325" s="138"/>
      <c r="BO325" s="138"/>
    </row>
    <row r="326" spans="1:67" x14ac:dyDescent="0.25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  <c r="BO326" s="138"/>
    </row>
    <row r="327" spans="1:67" x14ac:dyDescent="0.25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38"/>
      <c r="BI327" s="138"/>
      <c r="BJ327" s="138"/>
      <c r="BK327" s="138"/>
      <c r="BL327" s="138"/>
      <c r="BM327" s="138"/>
      <c r="BN327" s="138"/>
      <c r="BO327" s="138"/>
    </row>
    <row r="328" spans="1:67" x14ac:dyDescent="0.25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38"/>
      <c r="BI328" s="138"/>
      <c r="BJ328" s="138"/>
      <c r="BK328" s="138"/>
      <c r="BL328" s="138"/>
      <c r="BM328" s="138"/>
      <c r="BN328" s="138"/>
      <c r="BO328" s="138"/>
    </row>
    <row r="329" spans="1:67" x14ac:dyDescent="0.25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38"/>
      <c r="BN329" s="138"/>
      <c r="BO329" s="138"/>
    </row>
    <row r="330" spans="1:67" x14ac:dyDescent="0.25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  <c r="BI330" s="138"/>
      <c r="BJ330" s="138"/>
      <c r="BK330" s="138"/>
      <c r="BL330" s="138"/>
      <c r="BM330" s="138"/>
      <c r="BN330" s="138"/>
      <c r="BO330" s="138"/>
    </row>
    <row r="331" spans="1:67" x14ac:dyDescent="0.25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  <c r="BO331" s="138"/>
    </row>
    <row r="332" spans="1:67" x14ac:dyDescent="0.25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  <c r="BI332" s="138"/>
      <c r="BJ332" s="138"/>
      <c r="BK332" s="138"/>
      <c r="BL332" s="138"/>
      <c r="BM332" s="138"/>
      <c r="BN332" s="138"/>
      <c r="BO332" s="138"/>
    </row>
    <row r="333" spans="1:67" x14ac:dyDescent="0.25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</row>
    <row r="334" spans="1:67" x14ac:dyDescent="0.25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38"/>
      <c r="BN334" s="138"/>
      <c r="BO334" s="138"/>
    </row>
    <row r="335" spans="1:67" x14ac:dyDescent="0.25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</row>
    <row r="336" spans="1:67" x14ac:dyDescent="0.25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</row>
    <row r="337" spans="1:67" x14ac:dyDescent="0.25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  <c r="BI337" s="138"/>
      <c r="BJ337" s="138"/>
      <c r="BK337" s="138"/>
      <c r="BL337" s="138"/>
      <c r="BM337" s="138"/>
      <c r="BN337" s="138"/>
      <c r="BO337" s="138"/>
    </row>
    <row r="338" spans="1:67" x14ac:dyDescent="0.25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  <c r="BI338" s="138"/>
      <c r="BJ338" s="138"/>
      <c r="BK338" s="138"/>
      <c r="BL338" s="138"/>
      <c r="BM338" s="138"/>
      <c r="BN338" s="138"/>
      <c r="BO338" s="138"/>
    </row>
    <row r="339" spans="1:67" x14ac:dyDescent="0.25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38"/>
      <c r="BN339" s="138"/>
      <c r="BO339" s="138"/>
    </row>
    <row r="340" spans="1:67" x14ac:dyDescent="0.25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</row>
    <row r="341" spans="1:67" x14ac:dyDescent="0.25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  <c r="BI341" s="138"/>
      <c r="BJ341" s="138"/>
      <c r="BK341" s="138"/>
      <c r="BL341" s="138"/>
      <c r="BM341" s="138"/>
      <c r="BN341" s="138"/>
      <c r="BO341" s="138"/>
    </row>
    <row r="342" spans="1:67" x14ac:dyDescent="0.25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38"/>
      <c r="BI342" s="138"/>
      <c r="BJ342" s="138"/>
      <c r="BK342" s="138"/>
      <c r="BL342" s="138"/>
      <c r="BM342" s="138"/>
      <c r="BN342" s="138"/>
      <c r="BO342" s="138"/>
    </row>
    <row r="343" spans="1:67" x14ac:dyDescent="0.25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38"/>
      <c r="BI343" s="138"/>
      <c r="BJ343" s="138"/>
      <c r="BK343" s="138"/>
      <c r="BL343" s="138"/>
      <c r="BM343" s="138"/>
      <c r="BN343" s="138"/>
      <c r="BO343" s="138"/>
    </row>
    <row r="344" spans="1:67" x14ac:dyDescent="0.25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38"/>
      <c r="BI344" s="138"/>
      <c r="BJ344" s="138"/>
      <c r="BK344" s="138"/>
      <c r="BL344" s="138"/>
      <c r="BM344" s="138"/>
      <c r="BN344" s="138"/>
      <c r="BO344" s="138"/>
    </row>
    <row r="345" spans="1:67" x14ac:dyDescent="0.25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38"/>
      <c r="BI345" s="138"/>
      <c r="BJ345" s="138"/>
      <c r="BK345" s="138"/>
      <c r="BL345" s="138"/>
      <c r="BM345" s="138"/>
      <c r="BN345" s="138"/>
      <c r="BO345" s="138"/>
    </row>
    <row r="346" spans="1:67" x14ac:dyDescent="0.25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38"/>
      <c r="BI346" s="138"/>
      <c r="BJ346" s="138"/>
      <c r="BK346" s="138"/>
      <c r="BL346" s="138"/>
      <c r="BM346" s="138"/>
      <c r="BN346" s="138"/>
      <c r="BO346" s="138"/>
    </row>
    <row r="347" spans="1:67" x14ac:dyDescent="0.25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  <c r="BI347" s="138"/>
      <c r="BJ347" s="138"/>
      <c r="BK347" s="138"/>
      <c r="BL347" s="138"/>
      <c r="BM347" s="138"/>
      <c r="BN347" s="138"/>
      <c r="BO347" s="138"/>
    </row>
    <row r="348" spans="1:67" x14ac:dyDescent="0.25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  <c r="BI348" s="138"/>
      <c r="BJ348" s="138"/>
      <c r="BK348" s="138"/>
      <c r="BL348" s="138"/>
      <c r="BM348" s="138"/>
      <c r="BN348" s="138"/>
      <c r="BO348" s="138"/>
    </row>
    <row r="349" spans="1:67" x14ac:dyDescent="0.25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38"/>
      <c r="BN349" s="138"/>
      <c r="BO349" s="138"/>
    </row>
    <row r="350" spans="1:67" x14ac:dyDescent="0.25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38"/>
      <c r="BI350" s="138"/>
      <c r="BJ350" s="138"/>
      <c r="BK350" s="138"/>
      <c r="BL350" s="138"/>
      <c r="BM350" s="138"/>
      <c r="BN350" s="138"/>
      <c r="BO350" s="138"/>
    </row>
    <row r="351" spans="1:67" x14ac:dyDescent="0.25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38"/>
      <c r="BI351" s="138"/>
      <c r="BJ351" s="138"/>
      <c r="BK351" s="138"/>
      <c r="BL351" s="138"/>
      <c r="BM351" s="138"/>
      <c r="BN351" s="138"/>
      <c r="BO351" s="138"/>
    </row>
    <row r="352" spans="1:67" x14ac:dyDescent="0.25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38"/>
      <c r="BI352" s="138"/>
      <c r="BJ352" s="138"/>
      <c r="BK352" s="138"/>
      <c r="BL352" s="138"/>
      <c r="BM352" s="138"/>
      <c r="BN352" s="138"/>
      <c r="BO352" s="138"/>
    </row>
    <row r="353" spans="1:67" x14ac:dyDescent="0.25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8"/>
      <c r="BC353" s="138"/>
      <c r="BD353" s="138"/>
      <c r="BE353" s="138"/>
      <c r="BF353" s="138"/>
      <c r="BG353" s="138"/>
      <c r="BH353" s="138"/>
      <c r="BI353" s="138"/>
      <c r="BJ353" s="138"/>
      <c r="BK353" s="138"/>
      <c r="BL353" s="138"/>
      <c r="BM353" s="138"/>
      <c r="BN353" s="138"/>
      <c r="BO353" s="138"/>
    </row>
    <row r="354" spans="1:67" x14ac:dyDescent="0.25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38"/>
      <c r="BI354" s="138"/>
      <c r="BJ354" s="138"/>
      <c r="BK354" s="138"/>
      <c r="BL354" s="138"/>
      <c r="BM354" s="138"/>
      <c r="BN354" s="138"/>
      <c r="BO354" s="138"/>
    </row>
    <row r="355" spans="1:67" x14ac:dyDescent="0.25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38"/>
      <c r="BI355" s="138"/>
      <c r="BJ355" s="138"/>
      <c r="BK355" s="138"/>
      <c r="BL355" s="138"/>
      <c r="BM355" s="138"/>
      <c r="BN355" s="138"/>
      <c r="BO355" s="138"/>
    </row>
    <row r="356" spans="1:67" x14ac:dyDescent="0.25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  <c r="BM356" s="138"/>
      <c r="BN356" s="138"/>
      <c r="BO356" s="138"/>
    </row>
    <row r="357" spans="1:67" x14ac:dyDescent="0.25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38"/>
      <c r="BI357" s="138"/>
      <c r="BJ357" s="138"/>
      <c r="BK357" s="138"/>
      <c r="BL357" s="138"/>
      <c r="BM357" s="138"/>
      <c r="BN357" s="138"/>
      <c r="BO357" s="138"/>
    </row>
    <row r="358" spans="1:67" x14ac:dyDescent="0.25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38"/>
      <c r="BI358" s="138"/>
      <c r="BJ358" s="138"/>
      <c r="BK358" s="138"/>
      <c r="BL358" s="138"/>
      <c r="BM358" s="138"/>
      <c r="BN358" s="138"/>
      <c r="BO358" s="138"/>
    </row>
    <row r="359" spans="1:67" x14ac:dyDescent="0.25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38"/>
      <c r="BN359" s="138"/>
      <c r="BO359" s="138"/>
    </row>
    <row r="360" spans="1:67" x14ac:dyDescent="0.25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38"/>
      <c r="BI360" s="138"/>
      <c r="BJ360" s="138"/>
      <c r="BK360" s="138"/>
      <c r="BL360" s="138"/>
      <c r="BM360" s="138"/>
      <c r="BN360" s="138"/>
      <c r="BO360" s="138"/>
    </row>
    <row r="361" spans="1:67" x14ac:dyDescent="0.25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38"/>
      <c r="BI361" s="138"/>
      <c r="BJ361" s="138"/>
      <c r="BK361" s="138"/>
      <c r="BL361" s="138"/>
      <c r="BM361" s="138"/>
      <c r="BN361" s="138"/>
      <c r="BO361" s="138"/>
    </row>
    <row r="362" spans="1:67" x14ac:dyDescent="0.25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8"/>
      <c r="BC362" s="138"/>
      <c r="BD362" s="138"/>
      <c r="BE362" s="138"/>
      <c r="BF362" s="138"/>
      <c r="BG362" s="138"/>
      <c r="BH362" s="138"/>
      <c r="BI362" s="138"/>
      <c r="BJ362" s="138"/>
      <c r="BK362" s="138"/>
      <c r="BL362" s="138"/>
      <c r="BM362" s="138"/>
      <c r="BN362" s="138"/>
      <c r="BO362" s="138"/>
    </row>
    <row r="363" spans="1:67" x14ac:dyDescent="0.25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8"/>
      <c r="BC363" s="138"/>
      <c r="BD363" s="138"/>
      <c r="BE363" s="138"/>
      <c r="BF363" s="138"/>
      <c r="BG363" s="138"/>
      <c r="BH363" s="138"/>
      <c r="BI363" s="138"/>
      <c r="BJ363" s="138"/>
      <c r="BK363" s="138"/>
      <c r="BL363" s="138"/>
      <c r="BM363" s="138"/>
      <c r="BN363" s="138"/>
      <c r="BO363" s="138"/>
    </row>
    <row r="364" spans="1:67" x14ac:dyDescent="0.25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8"/>
      <c r="BC364" s="138"/>
      <c r="BD364" s="138"/>
      <c r="BE364" s="138"/>
      <c r="BF364" s="138"/>
      <c r="BG364" s="138"/>
      <c r="BH364" s="138"/>
      <c r="BI364" s="138"/>
      <c r="BJ364" s="138"/>
      <c r="BK364" s="138"/>
      <c r="BL364" s="138"/>
      <c r="BM364" s="138"/>
      <c r="BN364" s="138"/>
      <c r="BO364" s="138"/>
    </row>
    <row r="365" spans="1:67" x14ac:dyDescent="0.25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38"/>
      <c r="BI365" s="138"/>
      <c r="BJ365" s="138"/>
      <c r="BK365" s="138"/>
      <c r="BL365" s="138"/>
      <c r="BM365" s="138"/>
      <c r="BN365" s="138"/>
      <c r="BO365" s="138"/>
    </row>
    <row r="366" spans="1:67" x14ac:dyDescent="0.25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38"/>
      <c r="BI366" s="138"/>
      <c r="BJ366" s="138"/>
      <c r="BK366" s="138"/>
      <c r="BL366" s="138"/>
      <c r="BM366" s="138"/>
      <c r="BN366" s="138"/>
      <c r="BO366" s="138"/>
    </row>
    <row r="367" spans="1:67" x14ac:dyDescent="0.25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38"/>
      <c r="BI367" s="138"/>
      <c r="BJ367" s="138"/>
      <c r="BK367" s="138"/>
      <c r="BL367" s="138"/>
      <c r="BM367" s="138"/>
      <c r="BN367" s="138"/>
      <c r="BO367" s="138"/>
    </row>
    <row r="368" spans="1:67" x14ac:dyDescent="0.25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38"/>
      <c r="BI368" s="138"/>
      <c r="BJ368" s="138"/>
      <c r="BK368" s="138"/>
      <c r="BL368" s="138"/>
      <c r="BM368" s="138"/>
      <c r="BN368" s="138"/>
      <c r="BO368" s="138"/>
    </row>
    <row r="369" spans="1:67" x14ac:dyDescent="0.25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38"/>
      <c r="BN369" s="138"/>
      <c r="BO369" s="138"/>
    </row>
    <row r="370" spans="1:67" x14ac:dyDescent="0.25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  <c r="BM370" s="138"/>
      <c r="BN370" s="138"/>
      <c r="BO370" s="138"/>
    </row>
    <row r="371" spans="1:67" x14ac:dyDescent="0.25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  <c r="BO371" s="138"/>
    </row>
    <row r="372" spans="1:67" x14ac:dyDescent="0.25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38"/>
      <c r="BI372" s="138"/>
      <c r="BJ372" s="138"/>
      <c r="BK372" s="138"/>
      <c r="BL372" s="138"/>
      <c r="BM372" s="138"/>
      <c r="BN372" s="138"/>
      <c r="BO372" s="138"/>
    </row>
    <row r="373" spans="1:67" x14ac:dyDescent="0.25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</row>
    <row r="374" spans="1:67" x14ac:dyDescent="0.25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  <c r="BO374" s="138"/>
    </row>
    <row r="375" spans="1:67" x14ac:dyDescent="0.25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8"/>
      <c r="BC375" s="138"/>
      <c r="BD375" s="138"/>
      <c r="BE375" s="138"/>
      <c r="BF375" s="138"/>
      <c r="BG375" s="138"/>
      <c r="BH375" s="138"/>
      <c r="BI375" s="138"/>
      <c r="BJ375" s="138"/>
      <c r="BK375" s="138"/>
      <c r="BL375" s="138"/>
      <c r="BM375" s="138"/>
      <c r="BN375" s="138"/>
      <c r="BO375" s="138"/>
    </row>
    <row r="376" spans="1:67" x14ac:dyDescent="0.25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8"/>
      <c r="BC376" s="138"/>
      <c r="BD376" s="138"/>
      <c r="BE376" s="138"/>
      <c r="BF376" s="138"/>
      <c r="BG376" s="138"/>
      <c r="BH376" s="138"/>
      <c r="BI376" s="138"/>
      <c r="BJ376" s="138"/>
      <c r="BK376" s="138"/>
      <c r="BL376" s="138"/>
      <c r="BM376" s="138"/>
      <c r="BN376" s="138"/>
      <c r="BO376" s="138"/>
    </row>
    <row r="377" spans="1:67" x14ac:dyDescent="0.25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8"/>
      <c r="BC377" s="138"/>
      <c r="BD377" s="138"/>
      <c r="BE377" s="138"/>
      <c r="BF377" s="138"/>
      <c r="BG377" s="138"/>
      <c r="BH377" s="138"/>
      <c r="BI377" s="138"/>
      <c r="BJ377" s="138"/>
      <c r="BK377" s="138"/>
      <c r="BL377" s="138"/>
      <c r="BM377" s="138"/>
      <c r="BN377" s="138"/>
      <c r="BO377" s="138"/>
    </row>
    <row r="378" spans="1:67" x14ac:dyDescent="0.25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8"/>
      <c r="BC378" s="138"/>
      <c r="BD378" s="138"/>
      <c r="BE378" s="138"/>
      <c r="BF378" s="138"/>
      <c r="BG378" s="138"/>
      <c r="BH378" s="138"/>
      <c r="BI378" s="138"/>
      <c r="BJ378" s="138"/>
      <c r="BK378" s="138"/>
      <c r="BL378" s="138"/>
      <c r="BM378" s="138"/>
      <c r="BN378" s="138"/>
      <c r="BO378" s="138"/>
    </row>
    <row r="379" spans="1:67" x14ac:dyDescent="0.25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8"/>
      <c r="BC379" s="138"/>
      <c r="BD379" s="138"/>
      <c r="BE379" s="138"/>
      <c r="BF379" s="138"/>
      <c r="BG379" s="138"/>
      <c r="BH379" s="138"/>
      <c r="BI379" s="138"/>
      <c r="BJ379" s="138"/>
      <c r="BK379" s="138"/>
      <c r="BL379" s="138"/>
      <c r="BM379" s="138"/>
      <c r="BN379" s="138"/>
      <c r="BO379" s="138"/>
    </row>
    <row r="380" spans="1:67" x14ac:dyDescent="0.25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8"/>
      <c r="BC380" s="138"/>
      <c r="BD380" s="138"/>
      <c r="BE380" s="138"/>
      <c r="BF380" s="138"/>
      <c r="BG380" s="138"/>
      <c r="BH380" s="138"/>
      <c r="BI380" s="138"/>
      <c r="BJ380" s="138"/>
      <c r="BK380" s="138"/>
      <c r="BL380" s="138"/>
      <c r="BM380" s="138"/>
      <c r="BN380" s="138"/>
      <c r="BO380" s="138"/>
    </row>
    <row r="381" spans="1:67" x14ac:dyDescent="0.25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8"/>
      <c r="BC381" s="138"/>
      <c r="BD381" s="138"/>
      <c r="BE381" s="138"/>
      <c r="BF381" s="138"/>
      <c r="BG381" s="138"/>
      <c r="BH381" s="138"/>
      <c r="BI381" s="138"/>
      <c r="BJ381" s="138"/>
      <c r="BK381" s="138"/>
      <c r="BL381" s="138"/>
      <c r="BM381" s="138"/>
      <c r="BN381" s="138"/>
      <c r="BO381" s="138"/>
    </row>
    <row r="382" spans="1:67" x14ac:dyDescent="0.25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38"/>
      <c r="BI382" s="138"/>
      <c r="BJ382" s="138"/>
      <c r="BK382" s="138"/>
      <c r="BL382" s="138"/>
      <c r="BM382" s="138"/>
      <c r="BN382" s="138"/>
      <c r="BO382" s="138"/>
    </row>
    <row r="383" spans="1:67" x14ac:dyDescent="0.25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</row>
    <row r="384" spans="1:67" x14ac:dyDescent="0.25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  <c r="BC384" s="138"/>
      <c r="BD384" s="138"/>
      <c r="BE384" s="138"/>
      <c r="BF384" s="138"/>
      <c r="BG384" s="138"/>
      <c r="BH384" s="138"/>
      <c r="BI384" s="138"/>
      <c r="BJ384" s="138"/>
      <c r="BK384" s="138"/>
      <c r="BL384" s="138"/>
      <c r="BM384" s="138"/>
      <c r="BN384" s="138"/>
      <c r="BO384" s="138"/>
    </row>
    <row r="385" spans="1:67" x14ac:dyDescent="0.25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8"/>
      <c r="BC385" s="138"/>
      <c r="BD385" s="138"/>
      <c r="BE385" s="138"/>
      <c r="BF385" s="138"/>
      <c r="BG385" s="138"/>
      <c r="BH385" s="138"/>
      <c r="BI385" s="138"/>
      <c r="BJ385" s="138"/>
      <c r="BK385" s="138"/>
      <c r="BL385" s="138"/>
      <c r="BM385" s="138"/>
      <c r="BN385" s="138"/>
      <c r="BO385" s="138"/>
    </row>
    <row r="386" spans="1:67" x14ac:dyDescent="0.25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8"/>
      <c r="BC386" s="138"/>
      <c r="BD386" s="138"/>
      <c r="BE386" s="138"/>
      <c r="BF386" s="138"/>
      <c r="BG386" s="138"/>
      <c r="BH386" s="138"/>
      <c r="BI386" s="138"/>
      <c r="BJ386" s="138"/>
      <c r="BK386" s="138"/>
      <c r="BL386" s="138"/>
      <c r="BM386" s="138"/>
      <c r="BN386" s="138"/>
      <c r="BO386" s="138"/>
    </row>
    <row r="387" spans="1:67" x14ac:dyDescent="0.25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8"/>
      <c r="BC387" s="138"/>
      <c r="BD387" s="138"/>
      <c r="BE387" s="138"/>
      <c r="BF387" s="138"/>
      <c r="BG387" s="138"/>
      <c r="BH387" s="138"/>
      <c r="BI387" s="138"/>
      <c r="BJ387" s="138"/>
      <c r="BK387" s="138"/>
      <c r="BL387" s="138"/>
      <c r="BM387" s="138"/>
      <c r="BN387" s="138"/>
      <c r="BO387" s="138"/>
    </row>
    <row r="388" spans="1:67" x14ac:dyDescent="0.25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8"/>
      <c r="BC388" s="138"/>
      <c r="BD388" s="138"/>
      <c r="BE388" s="138"/>
      <c r="BF388" s="138"/>
      <c r="BG388" s="138"/>
      <c r="BH388" s="138"/>
      <c r="BI388" s="138"/>
      <c r="BJ388" s="138"/>
      <c r="BK388" s="138"/>
      <c r="BL388" s="138"/>
      <c r="BM388" s="138"/>
      <c r="BN388" s="138"/>
      <c r="BO388" s="138"/>
    </row>
    <row r="389" spans="1:67" x14ac:dyDescent="0.25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8"/>
      <c r="BC389" s="138"/>
      <c r="BD389" s="138"/>
      <c r="BE389" s="138"/>
      <c r="BF389" s="138"/>
      <c r="BG389" s="138"/>
      <c r="BH389" s="138"/>
      <c r="BI389" s="138"/>
      <c r="BJ389" s="138"/>
      <c r="BK389" s="138"/>
      <c r="BL389" s="138"/>
      <c r="BM389" s="138"/>
      <c r="BN389" s="138"/>
      <c r="BO389" s="138"/>
    </row>
    <row r="390" spans="1:67" x14ac:dyDescent="0.25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  <c r="BM390" s="138"/>
      <c r="BN390" s="138"/>
      <c r="BO390" s="138"/>
    </row>
    <row r="391" spans="1:67" x14ac:dyDescent="0.25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8"/>
      <c r="BC391" s="138"/>
      <c r="BD391" s="138"/>
      <c r="BE391" s="138"/>
      <c r="BF391" s="138"/>
      <c r="BG391" s="138"/>
      <c r="BH391" s="138"/>
      <c r="BI391" s="138"/>
      <c r="BJ391" s="138"/>
      <c r="BK391" s="138"/>
      <c r="BL391" s="138"/>
      <c r="BM391" s="138"/>
      <c r="BN391" s="138"/>
      <c r="BO391" s="138"/>
    </row>
    <row r="392" spans="1:67" x14ac:dyDescent="0.25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</row>
    <row r="393" spans="1:67" x14ac:dyDescent="0.25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</row>
    <row r="394" spans="1:67" x14ac:dyDescent="0.25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  <c r="BO394" s="138"/>
    </row>
    <row r="395" spans="1:67" x14ac:dyDescent="0.25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8"/>
      <c r="BC395" s="138"/>
      <c r="BD395" s="138"/>
      <c r="BE395" s="138"/>
      <c r="BF395" s="138"/>
      <c r="BG395" s="138"/>
      <c r="BH395" s="138"/>
      <c r="BI395" s="138"/>
      <c r="BJ395" s="138"/>
      <c r="BK395" s="138"/>
      <c r="BL395" s="138"/>
      <c r="BM395" s="138"/>
      <c r="BN395" s="138"/>
      <c r="BO395" s="138"/>
    </row>
    <row r="396" spans="1:67" x14ac:dyDescent="0.25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8"/>
      <c r="BC396" s="138"/>
      <c r="BD396" s="138"/>
      <c r="BE396" s="138"/>
      <c r="BF396" s="138"/>
      <c r="BG396" s="138"/>
      <c r="BH396" s="138"/>
      <c r="BI396" s="138"/>
      <c r="BJ396" s="138"/>
      <c r="BK396" s="138"/>
      <c r="BL396" s="138"/>
      <c r="BM396" s="138"/>
      <c r="BN396" s="138"/>
      <c r="BO396" s="138"/>
    </row>
    <row r="397" spans="1:67" x14ac:dyDescent="0.25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8"/>
      <c r="BC397" s="138"/>
      <c r="BD397" s="138"/>
      <c r="BE397" s="138"/>
      <c r="BF397" s="138"/>
      <c r="BG397" s="138"/>
      <c r="BH397" s="138"/>
      <c r="BI397" s="138"/>
      <c r="BJ397" s="138"/>
      <c r="BK397" s="138"/>
      <c r="BL397" s="138"/>
      <c r="BM397" s="138"/>
      <c r="BN397" s="138"/>
      <c r="BO397" s="138"/>
    </row>
    <row r="398" spans="1:67" x14ac:dyDescent="0.25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38"/>
      <c r="BI398" s="138"/>
      <c r="BJ398" s="138"/>
      <c r="BK398" s="138"/>
      <c r="BL398" s="138"/>
      <c r="BM398" s="138"/>
      <c r="BN398" s="138"/>
      <c r="BO398" s="138"/>
    </row>
    <row r="399" spans="1:67" x14ac:dyDescent="0.25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  <c r="BO399" s="138"/>
    </row>
    <row r="400" spans="1:67" x14ac:dyDescent="0.25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38"/>
      <c r="BI400" s="138"/>
      <c r="BJ400" s="138"/>
      <c r="BK400" s="138"/>
      <c r="BL400" s="138"/>
      <c r="BM400" s="138"/>
      <c r="BN400" s="138"/>
      <c r="BO400" s="138"/>
    </row>
    <row r="401" spans="1:67" x14ac:dyDescent="0.25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8"/>
      <c r="BC401" s="138"/>
      <c r="BD401" s="138"/>
      <c r="BE401" s="138"/>
      <c r="BF401" s="138"/>
      <c r="BG401" s="138"/>
      <c r="BH401" s="138"/>
      <c r="BI401" s="138"/>
      <c r="BJ401" s="138"/>
      <c r="BK401" s="138"/>
      <c r="BL401" s="138"/>
      <c r="BM401" s="138"/>
      <c r="BN401" s="138"/>
      <c r="BO401" s="138"/>
    </row>
    <row r="402" spans="1:67" x14ac:dyDescent="0.25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8"/>
      <c r="BC402" s="138"/>
      <c r="BD402" s="138"/>
      <c r="BE402" s="138"/>
      <c r="BF402" s="138"/>
      <c r="BG402" s="138"/>
      <c r="BH402" s="138"/>
      <c r="BI402" s="138"/>
      <c r="BJ402" s="138"/>
      <c r="BK402" s="138"/>
      <c r="BL402" s="138"/>
      <c r="BM402" s="138"/>
      <c r="BN402" s="138"/>
      <c r="BO402" s="138"/>
    </row>
    <row r="403" spans="1:67" x14ac:dyDescent="0.25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8"/>
      <c r="BC403" s="138"/>
      <c r="BD403" s="138"/>
      <c r="BE403" s="138"/>
      <c r="BF403" s="138"/>
      <c r="BG403" s="138"/>
      <c r="BH403" s="138"/>
      <c r="BI403" s="138"/>
      <c r="BJ403" s="138"/>
      <c r="BK403" s="138"/>
      <c r="BL403" s="138"/>
      <c r="BM403" s="138"/>
      <c r="BN403" s="138"/>
      <c r="BO403" s="138"/>
    </row>
    <row r="404" spans="1:67" x14ac:dyDescent="0.25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8"/>
      <c r="BC404" s="138"/>
      <c r="BD404" s="138"/>
      <c r="BE404" s="138"/>
      <c r="BF404" s="138"/>
      <c r="BG404" s="138"/>
      <c r="BH404" s="138"/>
      <c r="BI404" s="138"/>
      <c r="BJ404" s="138"/>
      <c r="BK404" s="138"/>
      <c r="BL404" s="138"/>
      <c r="BM404" s="138"/>
      <c r="BN404" s="138"/>
      <c r="BO404" s="138"/>
    </row>
    <row r="405" spans="1:67" x14ac:dyDescent="0.25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8"/>
      <c r="BC405" s="138"/>
      <c r="BD405" s="138"/>
      <c r="BE405" s="138"/>
      <c r="BF405" s="138"/>
      <c r="BG405" s="138"/>
      <c r="BH405" s="138"/>
      <c r="BI405" s="138"/>
      <c r="BJ405" s="138"/>
      <c r="BK405" s="138"/>
      <c r="BL405" s="138"/>
      <c r="BM405" s="138"/>
      <c r="BN405" s="138"/>
      <c r="BO405" s="138"/>
    </row>
    <row r="406" spans="1:67" x14ac:dyDescent="0.25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8"/>
      <c r="BC406" s="138"/>
      <c r="BD406" s="138"/>
      <c r="BE406" s="138"/>
      <c r="BF406" s="138"/>
      <c r="BG406" s="138"/>
      <c r="BH406" s="138"/>
      <c r="BI406" s="138"/>
      <c r="BJ406" s="138"/>
      <c r="BK406" s="138"/>
      <c r="BL406" s="138"/>
      <c r="BM406" s="138"/>
      <c r="BN406" s="138"/>
      <c r="BO406" s="138"/>
    </row>
    <row r="407" spans="1:67" x14ac:dyDescent="0.25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8"/>
      <c r="BC407" s="138"/>
      <c r="BD407" s="138"/>
      <c r="BE407" s="138"/>
      <c r="BF407" s="138"/>
      <c r="BG407" s="138"/>
      <c r="BH407" s="138"/>
      <c r="BI407" s="138"/>
      <c r="BJ407" s="138"/>
      <c r="BK407" s="138"/>
      <c r="BL407" s="138"/>
      <c r="BM407" s="138"/>
      <c r="BN407" s="138"/>
      <c r="BO407" s="138"/>
    </row>
    <row r="408" spans="1:67" x14ac:dyDescent="0.25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8"/>
      <c r="BC408" s="138"/>
      <c r="BD408" s="138"/>
      <c r="BE408" s="138"/>
      <c r="BF408" s="138"/>
      <c r="BG408" s="138"/>
      <c r="BH408" s="138"/>
      <c r="BI408" s="138"/>
      <c r="BJ408" s="138"/>
      <c r="BK408" s="138"/>
      <c r="BL408" s="138"/>
      <c r="BM408" s="138"/>
      <c r="BN408" s="138"/>
      <c r="BO408" s="138"/>
    </row>
    <row r="409" spans="1:67" x14ac:dyDescent="0.25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  <c r="BM409" s="138"/>
      <c r="BN409" s="138"/>
      <c r="BO409" s="138"/>
    </row>
    <row r="410" spans="1:67" x14ac:dyDescent="0.25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38"/>
      <c r="BI410" s="138"/>
      <c r="BJ410" s="138"/>
      <c r="BK410" s="138"/>
      <c r="BL410" s="138"/>
      <c r="BM410" s="138"/>
      <c r="BN410" s="138"/>
      <c r="BO410" s="138"/>
    </row>
    <row r="411" spans="1:67" x14ac:dyDescent="0.25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8"/>
      <c r="BC411" s="138"/>
      <c r="BD411" s="138"/>
      <c r="BE411" s="138"/>
      <c r="BF411" s="138"/>
      <c r="BG411" s="138"/>
      <c r="BH411" s="138"/>
      <c r="BI411" s="138"/>
      <c r="BJ411" s="138"/>
      <c r="BK411" s="138"/>
      <c r="BL411" s="138"/>
      <c r="BM411" s="138"/>
      <c r="BN411" s="138"/>
      <c r="BO411" s="138"/>
    </row>
    <row r="412" spans="1:67" x14ac:dyDescent="0.25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8"/>
      <c r="BC412" s="138"/>
      <c r="BD412" s="138"/>
      <c r="BE412" s="138"/>
      <c r="BF412" s="138"/>
      <c r="BG412" s="138"/>
      <c r="BH412" s="138"/>
      <c r="BI412" s="138"/>
      <c r="BJ412" s="138"/>
      <c r="BK412" s="138"/>
      <c r="BL412" s="138"/>
      <c r="BM412" s="138"/>
      <c r="BN412" s="138"/>
      <c r="BO412" s="138"/>
    </row>
    <row r="413" spans="1:67" x14ac:dyDescent="0.25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8"/>
      <c r="BC413" s="138"/>
      <c r="BD413" s="138"/>
      <c r="BE413" s="138"/>
      <c r="BF413" s="138"/>
      <c r="BG413" s="138"/>
      <c r="BH413" s="138"/>
      <c r="BI413" s="138"/>
      <c r="BJ413" s="138"/>
      <c r="BK413" s="138"/>
      <c r="BL413" s="138"/>
      <c r="BM413" s="138"/>
      <c r="BN413" s="138"/>
      <c r="BO413" s="138"/>
    </row>
    <row r="414" spans="1:67" x14ac:dyDescent="0.25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38"/>
      <c r="BI414" s="138"/>
      <c r="BJ414" s="138"/>
      <c r="BK414" s="138"/>
      <c r="BL414" s="138"/>
      <c r="BM414" s="138"/>
      <c r="BN414" s="138"/>
      <c r="BO414" s="138"/>
    </row>
    <row r="415" spans="1:67" x14ac:dyDescent="0.25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8"/>
      <c r="BC415" s="138"/>
      <c r="BD415" s="138"/>
      <c r="BE415" s="138"/>
      <c r="BF415" s="138"/>
      <c r="BG415" s="138"/>
      <c r="BH415" s="138"/>
      <c r="BI415" s="138"/>
      <c r="BJ415" s="138"/>
      <c r="BK415" s="138"/>
      <c r="BL415" s="138"/>
      <c r="BM415" s="138"/>
      <c r="BN415" s="138"/>
      <c r="BO415" s="138"/>
    </row>
    <row r="416" spans="1:67" x14ac:dyDescent="0.25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8"/>
      <c r="BC416" s="138"/>
      <c r="BD416" s="138"/>
      <c r="BE416" s="138"/>
      <c r="BF416" s="138"/>
      <c r="BG416" s="138"/>
      <c r="BH416" s="138"/>
      <c r="BI416" s="138"/>
      <c r="BJ416" s="138"/>
      <c r="BK416" s="138"/>
      <c r="BL416" s="138"/>
      <c r="BM416" s="138"/>
      <c r="BN416" s="138"/>
      <c r="BO416" s="138"/>
    </row>
    <row r="417" spans="1:67" x14ac:dyDescent="0.25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8"/>
      <c r="BC417" s="138"/>
      <c r="BD417" s="138"/>
      <c r="BE417" s="138"/>
      <c r="BF417" s="138"/>
      <c r="BG417" s="138"/>
      <c r="BH417" s="138"/>
      <c r="BI417" s="138"/>
      <c r="BJ417" s="138"/>
      <c r="BK417" s="138"/>
      <c r="BL417" s="138"/>
      <c r="BM417" s="138"/>
      <c r="BN417" s="138"/>
      <c r="BO417" s="138"/>
    </row>
    <row r="418" spans="1:67" x14ac:dyDescent="0.25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8"/>
      <c r="BC418" s="138"/>
      <c r="BD418" s="138"/>
      <c r="BE418" s="138"/>
      <c r="BF418" s="138"/>
      <c r="BG418" s="138"/>
      <c r="BH418" s="138"/>
      <c r="BI418" s="138"/>
      <c r="BJ418" s="138"/>
      <c r="BK418" s="138"/>
      <c r="BL418" s="138"/>
      <c r="BM418" s="138"/>
      <c r="BN418" s="138"/>
      <c r="BO418" s="138"/>
    </row>
    <row r="419" spans="1:67" x14ac:dyDescent="0.25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8"/>
      <c r="BC419" s="138"/>
      <c r="BD419" s="138"/>
      <c r="BE419" s="138"/>
      <c r="BF419" s="138"/>
      <c r="BG419" s="138"/>
      <c r="BH419" s="138"/>
      <c r="BI419" s="138"/>
      <c r="BJ419" s="138"/>
      <c r="BK419" s="138"/>
      <c r="BL419" s="138"/>
      <c r="BM419" s="138"/>
      <c r="BN419" s="138"/>
      <c r="BO419" s="138"/>
    </row>
    <row r="420" spans="1:67" x14ac:dyDescent="0.25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  <c r="BM420" s="138"/>
      <c r="BN420" s="138"/>
      <c r="BO420" s="138"/>
    </row>
    <row r="421" spans="1:67" x14ac:dyDescent="0.25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38"/>
      <c r="BI421" s="138"/>
      <c r="BJ421" s="138"/>
      <c r="BK421" s="138"/>
      <c r="BL421" s="138"/>
      <c r="BM421" s="138"/>
      <c r="BN421" s="138"/>
      <c r="BO421" s="138"/>
    </row>
    <row r="422" spans="1:67" x14ac:dyDescent="0.25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8"/>
      <c r="BC422" s="138"/>
      <c r="BD422" s="138"/>
      <c r="BE422" s="138"/>
      <c r="BF422" s="138"/>
      <c r="BG422" s="138"/>
      <c r="BH422" s="138"/>
      <c r="BI422" s="138"/>
      <c r="BJ422" s="138"/>
      <c r="BK422" s="138"/>
      <c r="BL422" s="138"/>
      <c r="BM422" s="138"/>
      <c r="BN422" s="138"/>
      <c r="BO422" s="138"/>
    </row>
    <row r="423" spans="1:67" x14ac:dyDescent="0.25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8"/>
      <c r="BC423" s="138"/>
      <c r="BD423" s="138"/>
      <c r="BE423" s="138"/>
      <c r="BF423" s="138"/>
      <c r="BG423" s="138"/>
      <c r="BH423" s="138"/>
      <c r="BI423" s="138"/>
      <c r="BJ423" s="138"/>
      <c r="BK423" s="138"/>
      <c r="BL423" s="138"/>
      <c r="BM423" s="138"/>
      <c r="BN423" s="138"/>
      <c r="BO423" s="138"/>
    </row>
    <row r="424" spans="1:67" x14ac:dyDescent="0.25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8"/>
      <c r="BC424" s="138"/>
      <c r="BD424" s="138"/>
      <c r="BE424" s="138"/>
      <c r="BF424" s="138"/>
      <c r="BG424" s="138"/>
      <c r="BH424" s="138"/>
      <c r="BI424" s="138"/>
      <c r="BJ424" s="138"/>
      <c r="BK424" s="138"/>
      <c r="BL424" s="138"/>
      <c r="BM424" s="138"/>
      <c r="BN424" s="138"/>
      <c r="BO424" s="138"/>
    </row>
    <row r="425" spans="1:67" x14ac:dyDescent="0.25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8"/>
      <c r="BC425" s="138"/>
      <c r="BD425" s="138"/>
      <c r="BE425" s="138"/>
      <c r="BF425" s="138"/>
      <c r="BG425" s="138"/>
      <c r="BH425" s="138"/>
      <c r="BI425" s="138"/>
      <c r="BJ425" s="138"/>
      <c r="BK425" s="138"/>
      <c r="BL425" s="138"/>
      <c r="BM425" s="138"/>
      <c r="BN425" s="138"/>
      <c r="BO425" s="138"/>
    </row>
    <row r="426" spans="1:67" x14ac:dyDescent="0.25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8"/>
      <c r="BC426" s="138"/>
      <c r="BD426" s="138"/>
      <c r="BE426" s="138"/>
      <c r="BF426" s="138"/>
      <c r="BG426" s="138"/>
      <c r="BH426" s="138"/>
      <c r="BI426" s="138"/>
      <c r="BJ426" s="138"/>
      <c r="BK426" s="138"/>
      <c r="BL426" s="138"/>
      <c r="BM426" s="138"/>
      <c r="BN426" s="138"/>
      <c r="BO426" s="138"/>
    </row>
    <row r="427" spans="1:67" x14ac:dyDescent="0.25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8"/>
      <c r="BC427" s="138"/>
      <c r="BD427" s="138"/>
      <c r="BE427" s="138"/>
      <c r="BF427" s="138"/>
      <c r="BG427" s="138"/>
      <c r="BH427" s="138"/>
      <c r="BI427" s="138"/>
      <c r="BJ427" s="138"/>
      <c r="BK427" s="138"/>
      <c r="BL427" s="138"/>
      <c r="BM427" s="138"/>
      <c r="BN427" s="138"/>
      <c r="BO427" s="138"/>
    </row>
    <row r="428" spans="1:67" x14ac:dyDescent="0.25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  <c r="AW428" s="138"/>
      <c r="AX428" s="138"/>
      <c r="AY428" s="138"/>
      <c r="AZ428" s="138"/>
      <c r="BA428" s="138"/>
      <c r="BB428" s="138"/>
      <c r="BC428" s="138"/>
      <c r="BD428" s="138"/>
      <c r="BE428" s="138"/>
      <c r="BF428" s="138"/>
      <c r="BG428" s="138"/>
      <c r="BH428" s="138"/>
      <c r="BI428" s="138"/>
      <c r="BJ428" s="138"/>
      <c r="BK428" s="138"/>
      <c r="BL428" s="138"/>
      <c r="BM428" s="138"/>
      <c r="BN428" s="138"/>
      <c r="BO428" s="138"/>
    </row>
    <row r="429" spans="1:67" x14ac:dyDescent="0.25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  <c r="AW429" s="138"/>
      <c r="AX429" s="138"/>
      <c r="AY429" s="138"/>
      <c r="AZ429" s="138"/>
      <c r="BA429" s="138"/>
      <c r="BB429" s="138"/>
      <c r="BC429" s="138"/>
      <c r="BD429" s="138"/>
      <c r="BE429" s="138"/>
      <c r="BF429" s="138"/>
      <c r="BG429" s="138"/>
      <c r="BH429" s="138"/>
      <c r="BI429" s="138"/>
      <c r="BJ429" s="138"/>
      <c r="BK429" s="138"/>
      <c r="BL429" s="138"/>
      <c r="BM429" s="138"/>
      <c r="BN429" s="138"/>
      <c r="BO429" s="138"/>
    </row>
    <row r="430" spans="1:67" x14ac:dyDescent="0.25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8"/>
      <c r="BC430" s="138"/>
      <c r="BD430" s="138"/>
      <c r="BE430" s="138"/>
      <c r="BF430" s="138"/>
      <c r="BG430" s="138"/>
      <c r="BH430" s="138"/>
      <c r="BI430" s="138"/>
      <c r="BJ430" s="138"/>
      <c r="BK430" s="138"/>
      <c r="BL430" s="138"/>
      <c r="BM430" s="138"/>
      <c r="BN430" s="138"/>
      <c r="BO430" s="138"/>
    </row>
    <row r="431" spans="1:67" x14ac:dyDescent="0.25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138"/>
      <c r="BF431" s="138"/>
      <c r="BG431" s="138"/>
      <c r="BH431" s="138"/>
      <c r="BI431" s="138"/>
      <c r="BJ431" s="138"/>
      <c r="BK431" s="138"/>
      <c r="BL431" s="138"/>
      <c r="BM431" s="138"/>
      <c r="BN431" s="138"/>
      <c r="BO431" s="138"/>
    </row>
    <row r="432" spans="1:67" x14ac:dyDescent="0.25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138"/>
      <c r="BF432" s="138"/>
      <c r="BG432" s="138"/>
      <c r="BH432" s="138"/>
      <c r="BI432" s="138"/>
      <c r="BJ432" s="138"/>
      <c r="BK432" s="138"/>
      <c r="BL432" s="138"/>
      <c r="BM432" s="138"/>
      <c r="BN432" s="138"/>
      <c r="BO432" s="138"/>
    </row>
    <row r="433" spans="1:67" x14ac:dyDescent="0.25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138"/>
      <c r="BF433" s="138"/>
      <c r="BG433" s="138"/>
      <c r="BH433" s="138"/>
      <c r="BI433" s="138"/>
      <c r="BJ433" s="138"/>
      <c r="BK433" s="138"/>
      <c r="BL433" s="138"/>
      <c r="BM433" s="138"/>
      <c r="BN433" s="138"/>
      <c r="BO433" s="138"/>
    </row>
    <row r="434" spans="1:67" x14ac:dyDescent="0.25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8"/>
      <c r="BC434" s="138"/>
      <c r="BD434" s="138"/>
      <c r="BE434" s="138"/>
      <c r="BF434" s="138"/>
      <c r="BG434" s="138"/>
      <c r="BH434" s="138"/>
      <c r="BI434" s="138"/>
      <c r="BJ434" s="138"/>
      <c r="BK434" s="138"/>
      <c r="BL434" s="138"/>
      <c r="BM434" s="138"/>
      <c r="BN434" s="138"/>
      <c r="BO434" s="138"/>
    </row>
    <row r="435" spans="1:67" x14ac:dyDescent="0.25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8"/>
      <c r="BC435" s="138"/>
      <c r="BD435" s="138"/>
      <c r="BE435" s="138"/>
      <c r="BF435" s="138"/>
      <c r="BG435" s="138"/>
      <c r="BH435" s="138"/>
      <c r="BI435" s="138"/>
      <c r="BJ435" s="138"/>
      <c r="BK435" s="138"/>
      <c r="BL435" s="138"/>
      <c r="BM435" s="138"/>
      <c r="BN435" s="138"/>
      <c r="BO435" s="138"/>
    </row>
    <row r="436" spans="1:67" x14ac:dyDescent="0.25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8"/>
      <c r="BC436" s="138"/>
      <c r="BD436" s="138"/>
      <c r="BE436" s="138"/>
      <c r="BF436" s="138"/>
      <c r="BG436" s="138"/>
      <c r="BH436" s="138"/>
      <c r="BI436" s="138"/>
      <c r="BJ436" s="138"/>
      <c r="BK436" s="138"/>
      <c r="BL436" s="138"/>
      <c r="BM436" s="138"/>
      <c r="BN436" s="138"/>
      <c r="BO436" s="138"/>
    </row>
    <row r="437" spans="1:67" x14ac:dyDescent="0.25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138"/>
      <c r="BF437" s="138"/>
      <c r="BG437" s="138"/>
      <c r="BH437" s="138"/>
      <c r="BI437" s="138"/>
      <c r="BJ437" s="138"/>
      <c r="BK437" s="138"/>
      <c r="BL437" s="138"/>
      <c r="BM437" s="138"/>
      <c r="BN437" s="138"/>
      <c r="BO437" s="138"/>
    </row>
    <row r="438" spans="1:67" x14ac:dyDescent="0.25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138"/>
      <c r="BF438" s="138"/>
      <c r="BG438" s="138"/>
      <c r="BH438" s="138"/>
      <c r="BI438" s="138"/>
      <c r="BJ438" s="138"/>
      <c r="BK438" s="138"/>
      <c r="BL438" s="138"/>
      <c r="BM438" s="138"/>
      <c r="BN438" s="138"/>
      <c r="BO438" s="138"/>
    </row>
    <row r="439" spans="1:67" x14ac:dyDescent="0.25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138"/>
      <c r="BF439" s="138"/>
      <c r="BG439" s="138"/>
      <c r="BH439" s="138"/>
      <c r="BI439" s="138"/>
      <c r="BJ439" s="138"/>
      <c r="BK439" s="138"/>
      <c r="BL439" s="138"/>
      <c r="BM439" s="138"/>
      <c r="BN439" s="138"/>
      <c r="BO439" s="138"/>
    </row>
    <row r="440" spans="1:67" x14ac:dyDescent="0.25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138"/>
      <c r="BF440" s="138"/>
      <c r="BG440" s="138"/>
      <c r="BH440" s="138"/>
      <c r="BI440" s="138"/>
      <c r="BJ440" s="138"/>
      <c r="BK440" s="138"/>
      <c r="BL440" s="138"/>
      <c r="BM440" s="138"/>
      <c r="BN440" s="138"/>
      <c r="BO440" s="138"/>
    </row>
    <row r="441" spans="1:67" x14ac:dyDescent="0.25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138"/>
      <c r="BF441" s="138"/>
      <c r="BG441" s="138"/>
      <c r="BH441" s="138"/>
      <c r="BI441" s="138"/>
      <c r="BJ441" s="138"/>
      <c r="BK441" s="138"/>
      <c r="BL441" s="138"/>
      <c r="BM441" s="138"/>
      <c r="BN441" s="138"/>
      <c r="BO441" s="138"/>
    </row>
    <row r="442" spans="1:67" x14ac:dyDescent="0.25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8"/>
      <c r="BC442" s="138"/>
      <c r="BD442" s="138"/>
      <c r="BE442" s="138"/>
      <c r="BF442" s="138"/>
      <c r="BG442" s="138"/>
      <c r="BH442" s="138"/>
      <c r="BI442" s="138"/>
      <c r="BJ442" s="138"/>
      <c r="BK442" s="138"/>
      <c r="BL442" s="138"/>
      <c r="BM442" s="138"/>
      <c r="BN442" s="138"/>
      <c r="BO442" s="138"/>
    </row>
    <row r="443" spans="1:67" x14ac:dyDescent="0.25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  <c r="AW443" s="138"/>
      <c r="AX443" s="138"/>
      <c r="AY443" s="138"/>
      <c r="AZ443" s="138"/>
      <c r="BA443" s="138"/>
      <c r="BB443" s="138"/>
      <c r="BC443" s="138"/>
      <c r="BD443" s="138"/>
      <c r="BE443" s="138"/>
      <c r="BF443" s="138"/>
      <c r="BG443" s="138"/>
      <c r="BH443" s="138"/>
      <c r="BI443" s="138"/>
      <c r="BJ443" s="138"/>
      <c r="BK443" s="138"/>
      <c r="BL443" s="138"/>
      <c r="BM443" s="138"/>
      <c r="BN443" s="138"/>
      <c r="BO443" s="138"/>
    </row>
    <row r="444" spans="1:67" x14ac:dyDescent="0.25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8"/>
      <c r="BC444" s="138"/>
      <c r="BD444" s="138"/>
      <c r="BE444" s="138"/>
      <c r="BF444" s="138"/>
      <c r="BG444" s="138"/>
      <c r="BH444" s="138"/>
      <c r="BI444" s="138"/>
      <c r="BJ444" s="138"/>
      <c r="BK444" s="138"/>
      <c r="BL444" s="138"/>
      <c r="BM444" s="138"/>
      <c r="BN444" s="138"/>
      <c r="BO444" s="138"/>
    </row>
    <row r="445" spans="1:67" x14ac:dyDescent="0.25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  <c r="AW445" s="138"/>
      <c r="AX445" s="138"/>
      <c r="AY445" s="138"/>
      <c r="AZ445" s="138"/>
      <c r="BA445" s="138"/>
      <c r="BB445" s="138"/>
      <c r="BC445" s="138"/>
      <c r="BD445" s="138"/>
      <c r="BE445" s="138"/>
      <c r="BF445" s="138"/>
      <c r="BG445" s="138"/>
      <c r="BH445" s="138"/>
      <c r="BI445" s="138"/>
      <c r="BJ445" s="138"/>
      <c r="BK445" s="138"/>
      <c r="BL445" s="138"/>
      <c r="BM445" s="138"/>
      <c r="BN445" s="138"/>
      <c r="BO445" s="138"/>
    </row>
    <row r="446" spans="1:67" x14ac:dyDescent="0.25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  <c r="AW446" s="138"/>
      <c r="AX446" s="138"/>
      <c r="AY446" s="138"/>
      <c r="AZ446" s="138"/>
      <c r="BA446" s="138"/>
      <c r="BB446" s="138"/>
      <c r="BC446" s="138"/>
      <c r="BD446" s="138"/>
      <c r="BE446" s="138"/>
      <c r="BF446" s="138"/>
      <c r="BG446" s="138"/>
      <c r="BH446" s="138"/>
      <c r="BI446" s="138"/>
      <c r="BJ446" s="138"/>
      <c r="BK446" s="138"/>
      <c r="BL446" s="138"/>
      <c r="BM446" s="138"/>
      <c r="BN446" s="138"/>
      <c r="BO446" s="138"/>
    </row>
    <row r="447" spans="1:67" x14ac:dyDescent="0.25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  <c r="AW447" s="138"/>
      <c r="AX447" s="138"/>
      <c r="AY447" s="138"/>
      <c r="AZ447" s="138"/>
      <c r="BA447" s="138"/>
      <c r="BB447" s="138"/>
      <c r="BC447" s="138"/>
      <c r="BD447" s="138"/>
      <c r="BE447" s="138"/>
      <c r="BF447" s="138"/>
      <c r="BG447" s="138"/>
      <c r="BH447" s="138"/>
      <c r="BI447" s="138"/>
      <c r="BJ447" s="138"/>
      <c r="BK447" s="138"/>
      <c r="BL447" s="138"/>
      <c r="BM447" s="138"/>
      <c r="BN447" s="138"/>
      <c r="BO447" s="138"/>
    </row>
    <row r="448" spans="1:67" x14ac:dyDescent="0.25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  <c r="AW448" s="138"/>
      <c r="AX448" s="138"/>
      <c r="AY448" s="138"/>
      <c r="AZ448" s="138"/>
      <c r="BA448" s="138"/>
      <c r="BB448" s="138"/>
      <c r="BC448" s="138"/>
      <c r="BD448" s="138"/>
      <c r="BE448" s="138"/>
      <c r="BF448" s="138"/>
      <c r="BG448" s="138"/>
      <c r="BH448" s="138"/>
      <c r="BI448" s="138"/>
      <c r="BJ448" s="138"/>
      <c r="BK448" s="138"/>
      <c r="BL448" s="138"/>
      <c r="BM448" s="138"/>
      <c r="BN448" s="138"/>
      <c r="BO448" s="138"/>
    </row>
    <row r="449" spans="1:67" x14ac:dyDescent="0.25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  <c r="AW449" s="138"/>
      <c r="AX449" s="138"/>
      <c r="AY449" s="138"/>
      <c r="AZ449" s="138"/>
      <c r="BA449" s="138"/>
      <c r="BB449" s="138"/>
      <c r="BC449" s="138"/>
      <c r="BD449" s="138"/>
      <c r="BE449" s="138"/>
      <c r="BF449" s="138"/>
      <c r="BG449" s="138"/>
      <c r="BH449" s="138"/>
      <c r="BI449" s="138"/>
      <c r="BJ449" s="138"/>
      <c r="BK449" s="138"/>
      <c r="BL449" s="138"/>
      <c r="BM449" s="138"/>
      <c r="BN449" s="138"/>
      <c r="BO449" s="138"/>
    </row>
    <row r="450" spans="1:67" x14ac:dyDescent="0.25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8"/>
      <c r="AX450" s="138"/>
      <c r="AY450" s="138"/>
      <c r="AZ450" s="138"/>
      <c r="BA450" s="138"/>
      <c r="BB450" s="138"/>
      <c r="BC450" s="138"/>
      <c r="BD450" s="138"/>
      <c r="BE450" s="138"/>
      <c r="BF450" s="138"/>
      <c r="BG450" s="138"/>
      <c r="BH450" s="138"/>
      <c r="BI450" s="138"/>
      <c r="BJ450" s="138"/>
      <c r="BK450" s="138"/>
      <c r="BL450" s="138"/>
      <c r="BM450" s="138"/>
      <c r="BN450" s="138"/>
      <c r="BO450" s="138"/>
    </row>
    <row r="451" spans="1:67" x14ac:dyDescent="0.25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8"/>
      <c r="BC451" s="138"/>
      <c r="BD451" s="138"/>
      <c r="BE451" s="138"/>
      <c r="BF451" s="138"/>
      <c r="BG451" s="138"/>
      <c r="BH451" s="138"/>
      <c r="BI451" s="138"/>
      <c r="BJ451" s="138"/>
      <c r="BK451" s="138"/>
      <c r="BL451" s="138"/>
      <c r="BM451" s="138"/>
      <c r="BN451" s="138"/>
      <c r="BO451" s="138"/>
    </row>
    <row r="452" spans="1:67" x14ac:dyDescent="0.25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  <c r="AW452" s="138"/>
      <c r="AX452" s="138"/>
      <c r="AY452" s="138"/>
      <c r="AZ452" s="138"/>
      <c r="BA452" s="138"/>
      <c r="BB452" s="138"/>
      <c r="BC452" s="138"/>
      <c r="BD452" s="138"/>
      <c r="BE452" s="138"/>
      <c r="BF452" s="138"/>
      <c r="BG452" s="138"/>
      <c r="BH452" s="138"/>
      <c r="BI452" s="138"/>
      <c r="BJ452" s="138"/>
      <c r="BK452" s="138"/>
      <c r="BL452" s="138"/>
      <c r="BM452" s="138"/>
      <c r="BN452" s="138"/>
      <c r="BO452" s="138"/>
    </row>
    <row r="453" spans="1:67" x14ac:dyDescent="0.25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  <c r="AW453" s="138"/>
      <c r="AX453" s="138"/>
      <c r="AY453" s="138"/>
      <c r="AZ453" s="138"/>
      <c r="BA453" s="138"/>
      <c r="BB453" s="138"/>
      <c r="BC453" s="138"/>
      <c r="BD453" s="138"/>
      <c r="BE453" s="138"/>
      <c r="BF453" s="138"/>
      <c r="BG453" s="138"/>
      <c r="BH453" s="138"/>
      <c r="BI453" s="138"/>
      <c r="BJ453" s="138"/>
      <c r="BK453" s="138"/>
      <c r="BL453" s="138"/>
      <c r="BM453" s="138"/>
      <c r="BN453" s="138"/>
      <c r="BO453" s="138"/>
    </row>
    <row r="454" spans="1:67" x14ac:dyDescent="0.25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  <c r="AW454" s="138"/>
      <c r="AX454" s="138"/>
      <c r="AY454" s="138"/>
      <c r="AZ454" s="138"/>
      <c r="BA454" s="138"/>
      <c r="BB454" s="138"/>
      <c r="BC454" s="138"/>
      <c r="BD454" s="138"/>
      <c r="BE454" s="138"/>
      <c r="BF454" s="138"/>
      <c r="BG454" s="138"/>
      <c r="BH454" s="138"/>
      <c r="BI454" s="138"/>
      <c r="BJ454" s="138"/>
      <c r="BK454" s="138"/>
      <c r="BL454" s="138"/>
      <c r="BM454" s="138"/>
      <c r="BN454" s="138"/>
      <c r="BO454" s="138"/>
    </row>
    <row r="455" spans="1:67" x14ac:dyDescent="0.25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  <c r="AW455" s="138"/>
      <c r="AX455" s="138"/>
      <c r="AY455" s="138"/>
      <c r="AZ455" s="138"/>
      <c r="BA455" s="138"/>
      <c r="BB455" s="138"/>
      <c r="BC455" s="138"/>
      <c r="BD455" s="138"/>
      <c r="BE455" s="138"/>
      <c r="BF455" s="138"/>
      <c r="BG455" s="138"/>
      <c r="BH455" s="138"/>
      <c r="BI455" s="138"/>
      <c r="BJ455" s="138"/>
      <c r="BK455" s="138"/>
      <c r="BL455" s="138"/>
      <c r="BM455" s="138"/>
      <c r="BN455" s="138"/>
      <c r="BO455" s="138"/>
    </row>
    <row r="456" spans="1:67" x14ac:dyDescent="0.25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  <c r="AW456" s="138"/>
      <c r="AX456" s="138"/>
      <c r="AY456" s="138"/>
      <c r="AZ456" s="138"/>
      <c r="BA456" s="138"/>
      <c r="BB456" s="138"/>
      <c r="BC456" s="138"/>
      <c r="BD456" s="138"/>
      <c r="BE456" s="138"/>
      <c r="BF456" s="138"/>
      <c r="BG456" s="138"/>
      <c r="BH456" s="138"/>
      <c r="BI456" s="138"/>
      <c r="BJ456" s="138"/>
      <c r="BK456" s="138"/>
      <c r="BL456" s="138"/>
      <c r="BM456" s="138"/>
      <c r="BN456" s="138"/>
      <c r="BO456" s="138"/>
    </row>
    <row r="457" spans="1:67" x14ac:dyDescent="0.25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  <c r="AW457" s="138"/>
      <c r="AX457" s="138"/>
      <c r="AY457" s="138"/>
      <c r="AZ457" s="138"/>
      <c r="BA457" s="138"/>
      <c r="BB457" s="138"/>
      <c r="BC457" s="138"/>
      <c r="BD457" s="138"/>
      <c r="BE457" s="138"/>
      <c r="BF457" s="138"/>
      <c r="BG457" s="138"/>
      <c r="BH457" s="138"/>
      <c r="BI457" s="138"/>
      <c r="BJ457" s="138"/>
      <c r="BK457" s="138"/>
      <c r="BL457" s="138"/>
      <c r="BM457" s="138"/>
      <c r="BN457" s="138"/>
      <c r="BO457" s="138"/>
    </row>
    <row r="458" spans="1:67" x14ac:dyDescent="0.25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  <c r="AW458" s="138"/>
      <c r="AX458" s="138"/>
      <c r="AY458" s="138"/>
      <c r="AZ458" s="138"/>
      <c r="BA458" s="138"/>
      <c r="BB458" s="138"/>
      <c r="BC458" s="138"/>
      <c r="BD458" s="138"/>
      <c r="BE458" s="138"/>
      <c r="BF458" s="138"/>
      <c r="BG458" s="138"/>
      <c r="BH458" s="138"/>
      <c r="BI458" s="138"/>
      <c r="BJ458" s="138"/>
      <c r="BK458" s="138"/>
      <c r="BL458" s="138"/>
      <c r="BM458" s="138"/>
      <c r="BN458" s="138"/>
      <c r="BO458" s="138"/>
    </row>
    <row r="459" spans="1:67" x14ac:dyDescent="0.25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  <c r="AW459" s="138"/>
      <c r="AX459" s="138"/>
      <c r="AY459" s="138"/>
      <c r="AZ459" s="138"/>
      <c r="BA459" s="138"/>
      <c r="BB459" s="138"/>
      <c r="BC459" s="138"/>
      <c r="BD459" s="138"/>
      <c r="BE459" s="138"/>
      <c r="BF459" s="138"/>
      <c r="BG459" s="138"/>
      <c r="BH459" s="138"/>
      <c r="BI459" s="138"/>
      <c r="BJ459" s="138"/>
      <c r="BK459" s="138"/>
      <c r="BL459" s="138"/>
      <c r="BM459" s="138"/>
      <c r="BN459" s="138"/>
      <c r="BO459" s="138"/>
    </row>
    <row r="460" spans="1:67" x14ac:dyDescent="0.25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  <c r="AW460" s="138"/>
      <c r="AX460" s="138"/>
      <c r="AY460" s="138"/>
      <c r="AZ460" s="138"/>
      <c r="BA460" s="138"/>
      <c r="BB460" s="138"/>
      <c r="BC460" s="138"/>
      <c r="BD460" s="138"/>
      <c r="BE460" s="138"/>
      <c r="BF460" s="138"/>
      <c r="BG460" s="138"/>
      <c r="BH460" s="138"/>
      <c r="BI460" s="138"/>
      <c r="BJ460" s="138"/>
      <c r="BK460" s="138"/>
      <c r="BL460" s="138"/>
      <c r="BM460" s="138"/>
      <c r="BN460" s="138"/>
      <c r="BO460" s="138"/>
    </row>
    <row r="461" spans="1:67" x14ac:dyDescent="0.25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138"/>
      <c r="BA461" s="138"/>
      <c r="BB461" s="138"/>
      <c r="BC461" s="138"/>
      <c r="BD461" s="138"/>
      <c r="BE461" s="138"/>
      <c r="BF461" s="138"/>
      <c r="BG461" s="138"/>
      <c r="BH461" s="138"/>
      <c r="BI461" s="138"/>
      <c r="BJ461" s="138"/>
      <c r="BK461" s="138"/>
      <c r="BL461" s="138"/>
      <c r="BM461" s="138"/>
      <c r="BN461" s="138"/>
      <c r="BO461" s="138"/>
    </row>
    <row r="462" spans="1:67" x14ac:dyDescent="0.25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38"/>
      <c r="BI462" s="138"/>
      <c r="BJ462" s="138"/>
      <c r="BK462" s="138"/>
      <c r="BL462" s="138"/>
      <c r="BM462" s="138"/>
      <c r="BN462" s="138"/>
      <c r="BO462" s="138"/>
    </row>
    <row r="463" spans="1:67" x14ac:dyDescent="0.25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8"/>
      <c r="BC463" s="138"/>
      <c r="BD463" s="138"/>
      <c r="BE463" s="138"/>
      <c r="BF463" s="138"/>
      <c r="BG463" s="138"/>
      <c r="BH463" s="138"/>
      <c r="BI463" s="138"/>
      <c r="BJ463" s="138"/>
      <c r="BK463" s="138"/>
      <c r="BL463" s="138"/>
      <c r="BM463" s="138"/>
      <c r="BN463" s="138"/>
      <c r="BO463" s="138"/>
    </row>
    <row r="464" spans="1:67" x14ac:dyDescent="0.25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  <c r="BL464" s="138"/>
      <c r="BM464" s="138"/>
      <c r="BN464" s="138"/>
      <c r="BO464" s="138"/>
    </row>
    <row r="465" spans="1:67" x14ac:dyDescent="0.25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8"/>
      <c r="BC465" s="138"/>
      <c r="BD465" s="138"/>
      <c r="BE465" s="138"/>
      <c r="BF465" s="138"/>
      <c r="BG465" s="138"/>
      <c r="BH465" s="138"/>
      <c r="BI465" s="138"/>
      <c r="BJ465" s="138"/>
      <c r="BK465" s="138"/>
      <c r="BL465" s="138"/>
      <c r="BM465" s="138"/>
      <c r="BN465" s="138"/>
      <c r="BO465" s="138"/>
    </row>
    <row r="466" spans="1:67" x14ac:dyDescent="0.25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8"/>
      <c r="BC466" s="138"/>
      <c r="BD466" s="138"/>
      <c r="BE466" s="138"/>
      <c r="BF466" s="138"/>
      <c r="BG466" s="138"/>
      <c r="BH466" s="138"/>
      <c r="BI466" s="138"/>
      <c r="BJ466" s="138"/>
      <c r="BK466" s="138"/>
      <c r="BL466" s="138"/>
      <c r="BM466" s="138"/>
      <c r="BN466" s="138"/>
      <c r="BO466" s="138"/>
    </row>
    <row r="467" spans="1:67" x14ac:dyDescent="0.25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8"/>
      <c r="BC467" s="138"/>
      <c r="BD467" s="138"/>
      <c r="BE467" s="138"/>
      <c r="BF467" s="138"/>
      <c r="BG467" s="138"/>
      <c r="BH467" s="138"/>
      <c r="BI467" s="138"/>
      <c r="BJ467" s="138"/>
      <c r="BK467" s="138"/>
      <c r="BL467" s="138"/>
      <c r="BM467" s="138"/>
      <c r="BN467" s="138"/>
      <c r="BO467" s="138"/>
    </row>
    <row r="468" spans="1:67" x14ac:dyDescent="0.25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8"/>
      <c r="BC468" s="138"/>
      <c r="BD468" s="138"/>
      <c r="BE468" s="138"/>
      <c r="BF468" s="138"/>
      <c r="BG468" s="138"/>
      <c r="BH468" s="138"/>
      <c r="BI468" s="138"/>
      <c r="BJ468" s="138"/>
      <c r="BK468" s="138"/>
      <c r="BL468" s="138"/>
      <c r="BM468" s="138"/>
      <c r="BN468" s="138"/>
      <c r="BO468" s="138"/>
    </row>
    <row r="469" spans="1:67" x14ac:dyDescent="0.25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38"/>
      <c r="BI469" s="138"/>
      <c r="BJ469" s="138"/>
      <c r="BK469" s="138"/>
      <c r="BL469" s="138"/>
      <c r="BM469" s="138"/>
      <c r="BN469" s="138"/>
      <c r="BO469" s="138"/>
    </row>
    <row r="470" spans="1:67" x14ac:dyDescent="0.25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38"/>
      <c r="BI470" s="138"/>
      <c r="BJ470" s="138"/>
      <c r="BK470" s="138"/>
      <c r="BL470" s="138"/>
      <c r="BM470" s="138"/>
      <c r="BN470" s="138"/>
      <c r="BO470" s="138"/>
    </row>
    <row r="471" spans="1:67" x14ac:dyDescent="0.25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8"/>
      <c r="BC471" s="138"/>
      <c r="BD471" s="138"/>
      <c r="BE471" s="138"/>
      <c r="BF471" s="138"/>
      <c r="BG471" s="138"/>
      <c r="BH471" s="138"/>
      <c r="BI471" s="138"/>
      <c r="BJ471" s="138"/>
      <c r="BK471" s="138"/>
      <c r="BL471" s="138"/>
      <c r="BM471" s="138"/>
      <c r="BN471" s="138"/>
      <c r="BO471" s="138"/>
    </row>
    <row r="472" spans="1:67" x14ac:dyDescent="0.25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8"/>
      <c r="BC472" s="138"/>
      <c r="BD472" s="138"/>
      <c r="BE472" s="138"/>
      <c r="BF472" s="138"/>
      <c r="BG472" s="138"/>
      <c r="BH472" s="138"/>
      <c r="BI472" s="138"/>
      <c r="BJ472" s="138"/>
      <c r="BK472" s="138"/>
      <c r="BL472" s="138"/>
      <c r="BM472" s="138"/>
      <c r="BN472" s="138"/>
      <c r="BO472" s="138"/>
    </row>
    <row r="473" spans="1:67" x14ac:dyDescent="0.25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8"/>
      <c r="BC473" s="138"/>
      <c r="BD473" s="138"/>
      <c r="BE473" s="138"/>
      <c r="BF473" s="138"/>
      <c r="BG473" s="138"/>
      <c r="BH473" s="138"/>
      <c r="BI473" s="138"/>
      <c r="BJ473" s="138"/>
      <c r="BK473" s="138"/>
      <c r="BL473" s="138"/>
      <c r="BM473" s="138"/>
      <c r="BN473" s="138"/>
      <c r="BO473" s="138"/>
    </row>
    <row r="474" spans="1:67" x14ac:dyDescent="0.25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8"/>
      <c r="BC474" s="138"/>
      <c r="BD474" s="138"/>
      <c r="BE474" s="138"/>
      <c r="BF474" s="138"/>
      <c r="BG474" s="138"/>
      <c r="BH474" s="138"/>
      <c r="BI474" s="138"/>
      <c r="BJ474" s="138"/>
      <c r="BK474" s="138"/>
      <c r="BL474" s="138"/>
      <c r="BM474" s="138"/>
      <c r="BN474" s="138"/>
      <c r="BO474" s="138"/>
    </row>
    <row r="475" spans="1:67" x14ac:dyDescent="0.25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8"/>
      <c r="BC475" s="138"/>
      <c r="BD475" s="138"/>
      <c r="BE475" s="138"/>
      <c r="BF475" s="138"/>
      <c r="BG475" s="138"/>
      <c r="BH475" s="138"/>
      <c r="BI475" s="138"/>
      <c r="BJ475" s="138"/>
      <c r="BK475" s="138"/>
      <c r="BL475" s="138"/>
      <c r="BM475" s="138"/>
      <c r="BN475" s="138"/>
      <c r="BO475" s="138"/>
    </row>
    <row r="476" spans="1:67" x14ac:dyDescent="0.25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8"/>
      <c r="BC476" s="138"/>
      <c r="BD476" s="138"/>
      <c r="BE476" s="138"/>
      <c r="BF476" s="138"/>
      <c r="BG476" s="138"/>
      <c r="BH476" s="138"/>
      <c r="BI476" s="138"/>
      <c r="BJ476" s="138"/>
      <c r="BK476" s="138"/>
      <c r="BL476" s="138"/>
      <c r="BM476" s="138"/>
      <c r="BN476" s="138"/>
      <c r="BO476" s="138"/>
    </row>
    <row r="477" spans="1:67" x14ac:dyDescent="0.25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8"/>
      <c r="BC477" s="138"/>
      <c r="BD477" s="138"/>
      <c r="BE477" s="138"/>
      <c r="BF477" s="138"/>
      <c r="BG477" s="138"/>
      <c r="BH477" s="138"/>
      <c r="BI477" s="138"/>
      <c r="BJ477" s="138"/>
      <c r="BK477" s="138"/>
      <c r="BL477" s="138"/>
      <c r="BM477" s="138"/>
      <c r="BN477" s="138"/>
      <c r="BO477" s="138"/>
    </row>
    <row r="478" spans="1:67" x14ac:dyDescent="0.25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8"/>
      <c r="BC478" s="138"/>
      <c r="BD478" s="138"/>
      <c r="BE478" s="138"/>
      <c r="BF478" s="138"/>
      <c r="BG478" s="138"/>
      <c r="BH478" s="138"/>
      <c r="BI478" s="138"/>
      <c r="BJ478" s="138"/>
      <c r="BK478" s="138"/>
      <c r="BL478" s="138"/>
      <c r="BM478" s="138"/>
      <c r="BN478" s="138"/>
      <c r="BO478" s="138"/>
    </row>
    <row r="479" spans="1:67" x14ac:dyDescent="0.25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  <c r="AW479" s="138"/>
      <c r="AX479" s="138"/>
      <c r="AY479" s="138"/>
      <c r="AZ479" s="138"/>
      <c r="BA479" s="138"/>
      <c r="BB479" s="138"/>
      <c r="BC479" s="138"/>
      <c r="BD479" s="138"/>
      <c r="BE479" s="138"/>
      <c r="BF479" s="138"/>
      <c r="BG479" s="138"/>
      <c r="BH479" s="138"/>
      <c r="BI479" s="138"/>
      <c r="BJ479" s="138"/>
      <c r="BK479" s="138"/>
      <c r="BL479" s="138"/>
      <c r="BM479" s="138"/>
      <c r="BN479" s="138"/>
      <c r="BO479" s="138"/>
    </row>
    <row r="480" spans="1:67" x14ac:dyDescent="0.25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  <c r="AW480" s="138"/>
      <c r="AX480" s="138"/>
      <c r="AY480" s="138"/>
      <c r="AZ480" s="138"/>
      <c r="BA480" s="138"/>
      <c r="BB480" s="138"/>
      <c r="BC480" s="138"/>
      <c r="BD480" s="138"/>
      <c r="BE480" s="138"/>
      <c r="BF480" s="138"/>
      <c r="BG480" s="138"/>
      <c r="BH480" s="138"/>
      <c r="BI480" s="138"/>
      <c r="BJ480" s="138"/>
      <c r="BK480" s="138"/>
      <c r="BL480" s="138"/>
      <c r="BM480" s="138"/>
      <c r="BN480" s="138"/>
      <c r="BO480" s="138"/>
    </row>
    <row r="481" spans="1:67" x14ac:dyDescent="0.25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  <c r="AW481" s="138"/>
      <c r="AX481" s="138"/>
      <c r="AY481" s="138"/>
      <c r="AZ481" s="138"/>
      <c r="BA481" s="138"/>
      <c r="BB481" s="138"/>
      <c r="BC481" s="138"/>
      <c r="BD481" s="138"/>
      <c r="BE481" s="138"/>
      <c r="BF481" s="138"/>
      <c r="BG481" s="138"/>
      <c r="BH481" s="138"/>
      <c r="BI481" s="138"/>
      <c r="BJ481" s="138"/>
      <c r="BK481" s="138"/>
      <c r="BL481" s="138"/>
      <c r="BM481" s="138"/>
      <c r="BN481" s="138"/>
      <c r="BO481" s="138"/>
    </row>
    <row r="482" spans="1:67" x14ac:dyDescent="0.25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  <c r="AW482" s="138"/>
      <c r="AX482" s="138"/>
      <c r="AY482" s="138"/>
      <c r="AZ482" s="138"/>
      <c r="BA482" s="138"/>
      <c r="BB482" s="138"/>
      <c r="BC482" s="138"/>
      <c r="BD482" s="138"/>
      <c r="BE482" s="138"/>
      <c r="BF482" s="138"/>
      <c r="BG482" s="138"/>
      <c r="BH482" s="138"/>
      <c r="BI482" s="138"/>
      <c r="BJ482" s="138"/>
      <c r="BK482" s="138"/>
      <c r="BL482" s="138"/>
      <c r="BM482" s="138"/>
      <c r="BN482" s="138"/>
      <c r="BO482" s="138"/>
    </row>
    <row r="483" spans="1:67" x14ac:dyDescent="0.25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  <c r="AW483" s="138"/>
      <c r="AX483" s="138"/>
      <c r="AY483" s="138"/>
      <c r="AZ483" s="138"/>
      <c r="BA483" s="138"/>
      <c r="BB483" s="138"/>
      <c r="BC483" s="138"/>
      <c r="BD483" s="138"/>
      <c r="BE483" s="138"/>
      <c r="BF483" s="138"/>
      <c r="BG483" s="138"/>
      <c r="BH483" s="138"/>
      <c r="BI483" s="138"/>
      <c r="BJ483" s="138"/>
      <c r="BK483" s="138"/>
      <c r="BL483" s="138"/>
      <c r="BM483" s="138"/>
      <c r="BN483" s="138"/>
      <c r="BO483" s="138"/>
    </row>
    <row r="484" spans="1:67" x14ac:dyDescent="0.25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  <c r="AW484" s="138"/>
      <c r="AX484" s="138"/>
      <c r="AY484" s="138"/>
      <c r="AZ484" s="138"/>
      <c r="BA484" s="138"/>
      <c r="BB484" s="138"/>
      <c r="BC484" s="138"/>
      <c r="BD484" s="138"/>
      <c r="BE484" s="138"/>
      <c r="BF484" s="138"/>
      <c r="BG484" s="138"/>
      <c r="BH484" s="138"/>
      <c r="BI484" s="138"/>
      <c r="BJ484" s="138"/>
      <c r="BK484" s="138"/>
      <c r="BL484" s="138"/>
      <c r="BM484" s="138"/>
      <c r="BN484" s="138"/>
      <c r="BO484" s="138"/>
    </row>
    <row r="485" spans="1:67" x14ac:dyDescent="0.25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  <c r="BO485" s="138"/>
    </row>
    <row r="486" spans="1:67" x14ac:dyDescent="0.25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8"/>
      <c r="BC486" s="138"/>
      <c r="BD486" s="138"/>
      <c r="BE486" s="138"/>
      <c r="BF486" s="138"/>
      <c r="BG486" s="138"/>
      <c r="BH486" s="138"/>
      <c r="BI486" s="138"/>
      <c r="BJ486" s="138"/>
      <c r="BK486" s="138"/>
      <c r="BL486" s="138"/>
      <c r="BM486" s="138"/>
      <c r="BN486" s="138"/>
      <c r="BO486" s="138"/>
    </row>
    <row r="487" spans="1:67" x14ac:dyDescent="0.25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  <c r="AW487" s="138"/>
      <c r="AX487" s="138"/>
      <c r="AY487" s="138"/>
      <c r="AZ487" s="138"/>
      <c r="BA487" s="138"/>
      <c r="BB487" s="138"/>
      <c r="BC487" s="138"/>
      <c r="BD487" s="138"/>
      <c r="BE487" s="138"/>
      <c r="BF487" s="138"/>
      <c r="BG487" s="138"/>
      <c r="BH487" s="138"/>
      <c r="BI487" s="138"/>
      <c r="BJ487" s="138"/>
      <c r="BK487" s="138"/>
      <c r="BL487" s="138"/>
      <c r="BM487" s="138"/>
      <c r="BN487" s="138"/>
      <c r="BO487" s="138"/>
    </row>
    <row r="488" spans="1:67" x14ac:dyDescent="0.25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8"/>
      <c r="BE488" s="138"/>
      <c r="BF488" s="138"/>
      <c r="BG488" s="138"/>
      <c r="BH488" s="138"/>
      <c r="BI488" s="138"/>
      <c r="BJ488" s="138"/>
      <c r="BK488" s="138"/>
      <c r="BL488" s="138"/>
      <c r="BM488" s="138"/>
      <c r="BN488" s="138"/>
      <c r="BO488" s="138"/>
    </row>
    <row r="489" spans="1:67" x14ac:dyDescent="0.25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8"/>
      <c r="AX489" s="138"/>
      <c r="AY489" s="138"/>
      <c r="AZ489" s="138"/>
      <c r="BA489" s="138"/>
      <c r="BB489" s="138"/>
      <c r="BC489" s="138"/>
      <c r="BD489" s="138"/>
      <c r="BE489" s="138"/>
      <c r="BF489" s="138"/>
      <c r="BG489" s="138"/>
      <c r="BH489" s="138"/>
      <c r="BI489" s="138"/>
      <c r="BJ489" s="138"/>
      <c r="BK489" s="138"/>
      <c r="BL489" s="138"/>
      <c r="BM489" s="138"/>
      <c r="BN489" s="138"/>
      <c r="BO489" s="138"/>
    </row>
    <row r="490" spans="1:67" x14ac:dyDescent="0.25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  <c r="AW490" s="138"/>
      <c r="AX490" s="138"/>
      <c r="AY490" s="138"/>
      <c r="AZ490" s="138"/>
      <c r="BA490" s="138"/>
      <c r="BB490" s="138"/>
      <c r="BC490" s="138"/>
      <c r="BD490" s="138"/>
      <c r="BE490" s="138"/>
      <c r="BF490" s="138"/>
      <c r="BG490" s="138"/>
      <c r="BH490" s="138"/>
      <c r="BI490" s="138"/>
      <c r="BJ490" s="138"/>
      <c r="BK490" s="138"/>
      <c r="BL490" s="138"/>
      <c r="BM490" s="138"/>
      <c r="BN490" s="138"/>
      <c r="BO490" s="138"/>
    </row>
    <row r="491" spans="1:67" x14ac:dyDescent="0.25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  <c r="AW491" s="138"/>
      <c r="AX491" s="138"/>
      <c r="AY491" s="138"/>
      <c r="AZ491" s="138"/>
      <c r="BA491" s="138"/>
      <c r="BB491" s="138"/>
      <c r="BC491" s="138"/>
      <c r="BD491" s="138"/>
      <c r="BE491" s="138"/>
      <c r="BF491" s="138"/>
      <c r="BG491" s="138"/>
      <c r="BH491" s="138"/>
      <c r="BI491" s="138"/>
      <c r="BJ491" s="138"/>
      <c r="BK491" s="138"/>
      <c r="BL491" s="138"/>
      <c r="BM491" s="138"/>
      <c r="BN491" s="138"/>
      <c r="BO491" s="138"/>
    </row>
    <row r="492" spans="1:67" x14ac:dyDescent="0.25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8"/>
      <c r="BC492" s="138"/>
      <c r="BD492" s="138"/>
      <c r="BE492" s="138"/>
      <c r="BF492" s="138"/>
      <c r="BG492" s="138"/>
      <c r="BH492" s="138"/>
      <c r="BI492" s="138"/>
      <c r="BJ492" s="138"/>
      <c r="BK492" s="138"/>
      <c r="BL492" s="138"/>
      <c r="BM492" s="138"/>
      <c r="BN492" s="138"/>
      <c r="BO492" s="138"/>
    </row>
    <row r="493" spans="1:67" x14ac:dyDescent="0.25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  <c r="AW493" s="138"/>
      <c r="AX493" s="138"/>
      <c r="AY493" s="138"/>
      <c r="AZ493" s="138"/>
      <c r="BA493" s="138"/>
      <c r="BB493" s="138"/>
      <c r="BC493" s="138"/>
      <c r="BD493" s="138"/>
      <c r="BE493" s="138"/>
      <c r="BF493" s="138"/>
      <c r="BG493" s="138"/>
      <c r="BH493" s="138"/>
      <c r="BI493" s="138"/>
      <c r="BJ493" s="138"/>
      <c r="BK493" s="138"/>
      <c r="BL493" s="138"/>
      <c r="BM493" s="138"/>
      <c r="BN493" s="138"/>
      <c r="BO493" s="138"/>
    </row>
    <row r="494" spans="1:67" x14ac:dyDescent="0.25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  <c r="AW494" s="138"/>
      <c r="AX494" s="138"/>
      <c r="AY494" s="138"/>
      <c r="AZ494" s="138"/>
      <c r="BA494" s="138"/>
      <c r="BB494" s="138"/>
      <c r="BC494" s="138"/>
      <c r="BD494" s="138"/>
      <c r="BE494" s="138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</row>
    <row r="495" spans="1:67" x14ac:dyDescent="0.25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8"/>
      <c r="AX495" s="138"/>
      <c r="AY495" s="138"/>
      <c r="AZ495" s="138"/>
      <c r="BA495" s="138"/>
      <c r="BB495" s="138"/>
      <c r="BC495" s="138"/>
      <c r="BD495" s="138"/>
      <c r="BE495" s="138"/>
      <c r="BF495" s="138"/>
      <c r="BG495" s="138"/>
      <c r="BH495" s="138"/>
      <c r="BI495" s="138"/>
      <c r="BJ495" s="138"/>
      <c r="BK495" s="138"/>
      <c r="BL495" s="138"/>
      <c r="BM495" s="138"/>
      <c r="BN495" s="138"/>
      <c r="BO495" s="138"/>
    </row>
    <row r="496" spans="1:67" x14ac:dyDescent="0.25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  <c r="AW496" s="138"/>
      <c r="AX496" s="138"/>
      <c r="AY496" s="138"/>
      <c r="AZ496" s="138"/>
      <c r="BA496" s="138"/>
      <c r="BB496" s="138"/>
      <c r="BC496" s="138"/>
      <c r="BD496" s="138"/>
      <c r="BE496" s="138"/>
      <c r="BF496" s="138"/>
      <c r="BG496" s="138"/>
      <c r="BH496" s="138"/>
      <c r="BI496" s="138"/>
      <c r="BJ496" s="138"/>
      <c r="BK496" s="138"/>
      <c r="BL496" s="138"/>
      <c r="BM496" s="138"/>
      <c r="BN496" s="138"/>
      <c r="BO496" s="138"/>
    </row>
    <row r="497" spans="1:67" x14ac:dyDescent="0.25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  <c r="AW497" s="138"/>
      <c r="AX497" s="138"/>
      <c r="AY497" s="138"/>
      <c r="AZ497" s="138"/>
      <c r="BA497" s="138"/>
      <c r="BB497" s="138"/>
      <c r="BC497" s="138"/>
      <c r="BD497" s="138"/>
      <c r="BE497" s="138"/>
      <c r="BF497" s="138"/>
      <c r="BG497" s="138"/>
      <c r="BH497" s="138"/>
      <c r="BI497" s="138"/>
      <c r="BJ497" s="138"/>
      <c r="BK497" s="138"/>
      <c r="BL497" s="138"/>
      <c r="BM497" s="138"/>
      <c r="BN497" s="138"/>
      <c r="BO497" s="138"/>
    </row>
    <row r="498" spans="1:67" x14ac:dyDescent="0.25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  <c r="AW498" s="138"/>
      <c r="AX498" s="138"/>
      <c r="AY498" s="138"/>
      <c r="AZ498" s="138"/>
      <c r="BA498" s="138"/>
      <c r="BB498" s="138"/>
      <c r="BC498" s="138"/>
      <c r="BD498" s="138"/>
      <c r="BE498" s="138"/>
      <c r="BF498" s="138"/>
      <c r="BG498" s="138"/>
      <c r="BH498" s="138"/>
      <c r="BI498" s="138"/>
      <c r="BJ498" s="138"/>
      <c r="BK498" s="138"/>
      <c r="BL498" s="138"/>
      <c r="BM498" s="138"/>
      <c r="BN498" s="138"/>
      <c r="BO498" s="138"/>
    </row>
    <row r="499" spans="1:67" x14ac:dyDescent="0.25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8"/>
      <c r="BH499" s="138"/>
      <c r="BI499" s="138"/>
      <c r="BJ499" s="138"/>
      <c r="BK499" s="138"/>
      <c r="BL499" s="138"/>
      <c r="BM499" s="138"/>
      <c r="BN499" s="138"/>
      <c r="BO499" s="138"/>
    </row>
    <row r="500" spans="1:67" x14ac:dyDescent="0.25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  <c r="BC500" s="138"/>
      <c r="BD500" s="138"/>
      <c r="BE500" s="138"/>
      <c r="BF500" s="138"/>
      <c r="BG500" s="138"/>
      <c r="BH500" s="138"/>
      <c r="BI500" s="138"/>
      <c r="BJ500" s="138"/>
      <c r="BK500" s="138"/>
      <c r="BL500" s="138"/>
      <c r="BM500" s="138"/>
      <c r="BN500" s="138"/>
      <c r="BO500" s="138"/>
    </row>
    <row r="501" spans="1:67" x14ac:dyDescent="0.25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  <c r="AW501" s="138"/>
      <c r="AX501" s="138"/>
      <c r="AY501" s="138"/>
      <c r="AZ501" s="138"/>
      <c r="BA501" s="138"/>
      <c r="BB501" s="138"/>
      <c r="BC501" s="138"/>
      <c r="BD501" s="138"/>
      <c r="BE501" s="138"/>
      <c r="BF501" s="138"/>
      <c r="BG501" s="138"/>
      <c r="BH501" s="138"/>
      <c r="BI501" s="138"/>
      <c r="BJ501" s="138"/>
      <c r="BK501" s="138"/>
      <c r="BL501" s="138"/>
      <c r="BM501" s="138"/>
      <c r="BN501" s="138"/>
      <c r="BO501" s="138"/>
    </row>
    <row r="502" spans="1:67" x14ac:dyDescent="0.25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  <c r="BC502" s="138"/>
      <c r="BD502" s="138"/>
      <c r="BE502" s="138"/>
      <c r="BF502" s="138"/>
      <c r="BG502" s="138"/>
      <c r="BH502" s="138"/>
      <c r="BI502" s="138"/>
      <c r="BJ502" s="138"/>
      <c r="BK502" s="138"/>
      <c r="BL502" s="138"/>
      <c r="BM502" s="138"/>
      <c r="BN502" s="138"/>
      <c r="BO502" s="138"/>
    </row>
    <row r="503" spans="1:67" x14ac:dyDescent="0.25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  <c r="BC503" s="138"/>
      <c r="BD503" s="138"/>
      <c r="BE503" s="138"/>
      <c r="BF503" s="138"/>
      <c r="BG503" s="138"/>
      <c r="BH503" s="138"/>
      <c r="BI503" s="138"/>
      <c r="BJ503" s="138"/>
      <c r="BK503" s="138"/>
      <c r="BL503" s="138"/>
      <c r="BM503" s="138"/>
      <c r="BN503" s="138"/>
      <c r="BO503" s="138"/>
    </row>
    <row r="504" spans="1:67" x14ac:dyDescent="0.25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  <c r="AW504" s="138"/>
      <c r="AX504" s="138"/>
      <c r="AY504" s="138"/>
      <c r="AZ504" s="138"/>
      <c r="BA504" s="138"/>
      <c r="BB504" s="138"/>
      <c r="BC504" s="138"/>
      <c r="BD504" s="138"/>
      <c r="BE504" s="138"/>
      <c r="BF504" s="138"/>
      <c r="BG504" s="138"/>
      <c r="BH504" s="138"/>
      <c r="BI504" s="138"/>
      <c r="BJ504" s="138"/>
      <c r="BK504" s="138"/>
      <c r="BL504" s="138"/>
      <c r="BM504" s="138"/>
      <c r="BN504" s="138"/>
      <c r="BO504" s="138"/>
    </row>
    <row r="505" spans="1:67" x14ac:dyDescent="0.25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  <c r="AW505" s="138"/>
      <c r="AX505" s="138"/>
      <c r="AY505" s="138"/>
      <c r="AZ505" s="138"/>
      <c r="BA505" s="138"/>
      <c r="BB505" s="138"/>
      <c r="BC505" s="138"/>
      <c r="BD505" s="138"/>
      <c r="BE505" s="138"/>
      <c r="BF505" s="138"/>
      <c r="BG505" s="138"/>
      <c r="BH505" s="138"/>
      <c r="BI505" s="138"/>
      <c r="BJ505" s="138"/>
      <c r="BK505" s="138"/>
      <c r="BL505" s="138"/>
      <c r="BM505" s="138"/>
      <c r="BN505" s="138"/>
      <c r="BO505" s="138"/>
    </row>
    <row r="506" spans="1:67" x14ac:dyDescent="0.25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  <c r="AW506" s="138"/>
      <c r="AX506" s="138"/>
      <c r="AY506" s="138"/>
      <c r="AZ506" s="138"/>
      <c r="BA506" s="138"/>
      <c r="BB506" s="138"/>
      <c r="BC506" s="138"/>
      <c r="BD506" s="138"/>
      <c r="BE506" s="138"/>
      <c r="BF506" s="138"/>
      <c r="BG506" s="138"/>
      <c r="BH506" s="138"/>
      <c r="BI506" s="138"/>
      <c r="BJ506" s="138"/>
      <c r="BK506" s="138"/>
      <c r="BL506" s="138"/>
      <c r="BM506" s="138"/>
      <c r="BN506" s="138"/>
      <c r="BO506" s="138"/>
    </row>
    <row r="507" spans="1:67" x14ac:dyDescent="0.25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  <c r="AW507" s="138"/>
      <c r="AX507" s="138"/>
      <c r="AY507" s="138"/>
      <c r="AZ507" s="138"/>
      <c r="BA507" s="138"/>
      <c r="BB507" s="138"/>
      <c r="BC507" s="138"/>
      <c r="BD507" s="138"/>
      <c r="BE507" s="138"/>
      <c r="BF507" s="138"/>
      <c r="BG507" s="138"/>
      <c r="BH507" s="138"/>
      <c r="BI507" s="138"/>
      <c r="BJ507" s="138"/>
      <c r="BK507" s="138"/>
      <c r="BL507" s="138"/>
      <c r="BM507" s="138"/>
      <c r="BN507" s="138"/>
      <c r="BO507" s="138"/>
    </row>
    <row r="508" spans="1:67" x14ac:dyDescent="0.25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  <c r="AW508" s="138"/>
      <c r="AX508" s="138"/>
      <c r="AY508" s="138"/>
      <c r="AZ508" s="138"/>
      <c r="BA508" s="138"/>
      <c r="BB508" s="138"/>
      <c r="BC508" s="138"/>
      <c r="BD508" s="138"/>
      <c r="BE508" s="138"/>
      <c r="BF508" s="138"/>
      <c r="BG508" s="138"/>
      <c r="BH508" s="138"/>
      <c r="BI508" s="138"/>
      <c r="BJ508" s="138"/>
      <c r="BK508" s="138"/>
      <c r="BL508" s="138"/>
      <c r="BM508" s="138"/>
      <c r="BN508" s="138"/>
      <c r="BO508" s="138"/>
    </row>
    <row r="509" spans="1:67" x14ac:dyDescent="0.25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  <c r="AW509" s="138"/>
      <c r="AX509" s="138"/>
      <c r="AY509" s="138"/>
      <c r="AZ509" s="138"/>
      <c r="BA509" s="138"/>
      <c r="BB509" s="138"/>
      <c r="BC509" s="138"/>
      <c r="BD509" s="138"/>
      <c r="BE509" s="138"/>
      <c r="BF509" s="138"/>
      <c r="BG509" s="138"/>
      <c r="BH509" s="138"/>
      <c r="BI509" s="138"/>
      <c r="BJ509" s="138"/>
      <c r="BK509" s="138"/>
      <c r="BL509" s="138"/>
      <c r="BM509" s="138"/>
      <c r="BN509" s="138"/>
      <c r="BO509" s="138"/>
    </row>
    <row r="510" spans="1:67" x14ac:dyDescent="0.25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  <c r="AW510" s="138"/>
      <c r="AX510" s="138"/>
      <c r="AY510" s="138"/>
      <c r="AZ510" s="138"/>
      <c r="BA510" s="138"/>
      <c r="BB510" s="138"/>
      <c r="BC510" s="138"/>
      <c r="BD510" s="138"/>
      <c r="BE510" s="138"/>
      <c r="BF510" s="138"/>
      <c r="BG510" s="138"/>
      <c r="BH510" s="138"/>
      <c r="BI510" s="138"/>
      <c r="BJ510" s="138"/>
      <c r="BK510" s="138"/>
      <c r="BL510" s="138"/>
      <c r="BM510" s="138"/>
      <c r="BN510" s="138"/>
      <c r="BO510" s="138"/>
    </row>
    <row r="511" spans="1:67" x14ac:dyDescent="0.25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  <c r="AW511" s="138"/>
      <c r="AX511" s="138"/>
      <c r="AY511" s="138"/>
      <c r="AZ511" s="138"/>
      <c r="BA511" s="138"/>
      <c r="BB511" s="138"/>
      <c r="BC511" s="138"/>
      <c r="BD511" s="138"/>
      <c r="BE511" s="138"/>
      <c r="BF511" s="138"/>
      <c r="BG511" s="138"/>
      <c r="BH511" s="138"/>
      <c r="BI511" s="138"/>
      <c r="BJ511" s="138"/>
      <c r="BK511" s="138"/>
      <c r="BL511" s="138"/>
      <c r="BM511" s="138"/>
      <c r="BN511" s="138"/>
      <c r="BO511" s="138"/>
    </row>
    <row r="512" spans="1:67" x14ac:dyDescent="0.25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  <c r="AW512" s="138"/>
      <c r="AX512" s="138"/>
      <c r="AY512" s="138"/>
      <c r="AZ512" s="138"/>
      <c r="BA512" s="138"/>
      <c r="BB512" s="138"/>
      <c r="BC512" s="138"/>
      <c r="BD512" s="138"/>
      <c r="BE512" s="138"/>
      <c r="BF512" s="138"/>
      <c r="BG512" s="138"/>
      <c r="BH512" s="138"/>
      <c r="BI512" s="138"/>
      <c r="BJ512" s="138"/>
      <c r="BK512" s="138"/>
      <c r="BL512" s="138"/>
      <c r="BM512" s="138"/>
      <c r="BN512" s="138"/>
      <c r="BO512" s="138"/>
    </row>
    <row r="513" spans="1:67" x14ac:dyDescent="0.25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  <c r="AW513" s="138"/>
      <c r="AX513" s="138"/>
      <c r="AY513" s="138"/>
      <c r="AZ513" s="138"/>
      <c r="BA513" s="138"/>
      <c r="BB513" s="138"/>
      <c r="BC513" s="138"/>
      <c r="BD513" s="138"/>
      <c r="BE513" s="138"/>
      <c r="BF513" s="138"/>
      <c r="BG513" s="138"/>
      <c r="BH513" s="138"/>
      <c r="BI513" s="138"/>
      <c r="BJ513" s="138"/>
      <c r="BK513" s="138"/>
      <c r="BL513" s="138"/>
      <c r="BM513" s="138"/>
      <c r="BN513" s="138"/>
      <c r="BO513" s="138"/>
    </row>
    <row r="514" spans="1:67" x14ac:dyDescent="0.25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8"/>
      <c r="BC514" s="138"/>
      <c r="BD514" s="138"/>
      <c r="BE514" s="138"/>
      <c r="BF514" s="138"/>
      <c r="BG514" s="138"/>
      <c r="BH514" s="138"/>
      <c r="BI514" s="138"/>
      <c r="BJ514" s="138"/>
      <c r="BK514" s="138"/>
      <c r="BL514" s="138"/>
      <c r="BM514" s="138"/>
      <c r="BN514" s="138"/>
      <c r="BO514" s="138"/>
    </row>
    <row r="515" spans="1:67" x14ac:dyDescent="0.25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8"/>
      <c r="BC515" s="138"/>
      <c r="BD515" s="138"/>
      <c r="BE515" s="138"/>
      <c r="BF515" s="138"/>
      <c r="BG515" s="138"/>
      <c r="BH515" s="138"/>
      <c r="BI515" s="138"/>
      <c r="BJ515" s="138"/>
      <c r="BK515" s="138"/>
      <c r="BL515" s="138"/>
      <c r="BM515" s="138"/>
      <c r="BN515" s="138"/>
      <c r="BO515" s="138"/>
    </row>
    <row r="516" spans="1:67" x14ac:dyDescent="0.25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8"/>
      <c r="BC516" s="138"/>
      <c r="BD516" s="138"/>
      <c r="BE516" s="138"/>
      <c r="BF516" s="138"/>
      <c r="BG516" s="138"/>
      <c r="BH516" s="138"/>
      <c r="BI516" s="138"/>
      <c r="BJ516" s="138"/>
      <c r="BK516" s="138"/>
      <c r="BL516" s="138"/>
      <c r="BM516" s="138"/>
      <c r="BN516" s="138"/>
      <c r="BO516" s="138"/>
    </row>
    <row r="517" spans="1:67" x14ac:dyDescent="0.25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  <c r="AW517" s="138"/>
      <c r="AX517" s="138"/>
      <c r="AY517" s="138"/>
      <c r="AZ517" s="138"/>
      <c r="BA517" s="138"/>
      <c r="BB517" s="138"/>
      <c r="BC517" s="138"/>
      <c r="BD517" s="138"/>
      <c r="BE517" s="138"/>
      <c r="BF517" s="138"/>
      <c r="BG517" s="138"/>
      <c r="BH517" s="138"/>
      <c r="BI517" s="138"/>
      <c r="BJ517" s="138"/>
      <c r="BK517" s="138"/>
      <c r="BL517" s="138"/>
      <c r="BM517" s="138"/>
      <c r="BN517" s="138"/>
      <c r="BO517" s="138"/>
    </row>
    <row r="518" spans="1:67" x14ac:dyDescent="0.25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  <c r="AW518" s="138"/>
      <c r="AX518" s="138"/>
      <c r="AY518" s="138"/>
      <c r="AZ518" s="138"/>
      <c r="BA518" s="138"/>
      <c r="BB518" s="138"/>
      <c r="BC518" s="138"/>
      <c r="BD518" s="138"/>
      <c r="BE518" s="138"/>
      <c r="BF518" s="138"/>
      <c r="BG518" s="138"/>
      <c r="BH518" s="138"/>
      <c r="BI518" s="138"/>
      <c r="BJ518" s="138"/>
      <c r="BK518" s="138"/>
      <c r="BL518" s="138"/>
      <c r="BM518" s="138"/>
      <c r="BN518" s="138"/>
      <c r="BO518" s="138"/>
    </row>
    <row r="519" spans="1:67" x14ac:dyDescent="0.25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8"/>
      <c r="BC519" s="138"/>
      <c r="BD519" s="138"/>
      <c r="BE519" s="138"/>
      <c r="BF519" s="138"/>
      <c r="BG519" s="138"/>
      <c r="BH519" s="138"/>
      <c r="BI519" s="138"/>
      <c r="BJ519" s="138"/>
      <c r="BK519" s="138"/>
      <c r="BL519" s="138"/>
      <c r="BM519" s="138"/>
      <c r="BN519" s="138"/>
      <c r="BO519" s="138"/>
    </row>
    <row r="520" spans="1:67" x14ac:dyDescent="0.25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8"/>
      <c r="BC520" s="138"/>
      <c r="BD520" s="138"/>
      <c r="BE520" s="138"/>
      <c r="BF520" s="138"/>
      <c r="BG520" s="138"/>
      <c r="BH520" s="138"/>
      <c r="BI520" s="138"/>
      <c r="BJ520" s="138"/>
      <c r="BK520" s="138"/>
      <c r="BL520" s="138"/>
      <c r="BM520" s="138"/>
      <c r="BN520" s="138"/>
      <c r="BO520" s="138"/>
    </row>
    <row r="521" spans="1:67" x14ac:dyDescent="0.25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  <c r="AW521" s="138"/>
      <c r="AX521" s="138"/>
      <c r="AY521" s="138"/>
      <c r="AZ521" s="138"/>
      <c r="BA521" s="138"/>
      <c r="BB521" s="138"/>
      <c r="BC521" s="138"/>
      <c r="BD521" s="138"/>
      <c r="BE521" s="138"/>
      <c r="BF521" s="138"/>
      <c r="BG521" s="138"/>
      <c r="BH521" s="138"/>
      <c r="BI521" s="138"/>
      <c r="BJ521" s="138"/>
      <c r="BK521" s="138"/>
      <c r="BL521" s="138"/>
      <c r="BM521" s="138"/>
      <c r="BN521" s="138"/>
      <c r="BO521" s="138"/>
    </row>
    <row r="522" spans="1:67" x14ac:dyDescent="0.25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8"/>
      <c r="BC522" s="138"/>
      <c r="BD522" s="138"/>
      <c r="BE522" s="138"/>
      <c r="BF522" s="138"/>
      <c r="BG522" s="138"/>
      <c r="BH522" s="138"/>
      <c r="BI522" s="138"/>
      <c r="BJ522" s="138"/>
      <c r="BK522" s="138"/>
      <c r="BL522" s="138"/>
      <c r="BM522" s="138"/>
      <c r="BN522" s="138"/>
      <c r="BO522" s="138"/>
    </row>
    <row r="523" spans="1:67" x14ac:dyDescent="0.25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  <c r="AW523" s="138"/>
      <c r="AX523" s="138"/>
      <c r="AY523" s="138"/>
      <c r="AZ523" s="138"/>
      <c r="BA523" s="138"/>
      <c r="BB523" s="138"/>
      <c r="BC523" s="138"/>
      <c r="BD523" s="138"/>
      <c r="BE523" s="138"/>
      <c r="BF523" s="138"/>
      <c r="BG523" s="138"/>
      <c r="BH523" s="138"/>
      <c r="BI523" s="138"/>
      <c r="BJ523" s="138"/>
      <c r="BK523" s="138"/>
      <c r="BL523" s="138"/>
      <c r="BM523" s="138"/>
      <c r="BN523" s="138"/>
      <c r="BO523" s="138"/>
    </row>
    <row r="524" spans="1:67" x14ac:dyDescent="0.25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  <c r="AW524" s="138"/>
      <c r="AX524" s="138"/>
      <c r="AY524" s="138"/>
      <c r="AZ524" s="138"/>
      <c r="BA524" s="138"/>
      <c r="BB524" s="138"/>
      <c r="BC524" s="138"/>
      <c r="BD524" s="138"/>
      <c r="BE524" s="138"/>
      <c r="BF524" s="138"/>
      <c r="BG524" s="138"/>
      <c r="BH524" s="138"/>
      <c r="BI524" s="138"/>
      <c r="BJ524" s="138"/>
      <c r="BK524" s="138"/>
      <c r="BL524" s="138"/>
      <c r="BM524" s="138"/>
      <c r="BN524" s="138"/>
      <c r="BO524" s="138"/>
    </row>
    <row r="525" spans="1:67" x14ac:dyDescent="0.25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  <c r="AW525" s="138"/>
      <c r="AX525" s="138"/>
      <c r="AY525" s="138"/>
      <c r="AZ525" s="138"/>
      <c r="BA525" s="138"/>
      <c r="BB525" s="138"/>
      <c r="BC525" s="138"/>
      <c r="BD525" s="138"/>
      <c r="BE525" s="138"/>
      <c r="BF525" s="138"/>
      <c r="BG525" s="138"/>
      <c r="BH525" s="138"/>
      <c r="BI525" s="138"/>
      <c r="BJ525" s="138"/>
      <c r="BK525" s="138"/>
      <c r="BL525" s="138"/>
      <c r="BM525" s="138"/>
      <c r="BN525" s="138"/>
      <c r="BO525" s="138"/>
    </row>
    <row r="526" spans="1:67" x14ac:dyDescent="0.25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  <c r="BC526" s="138"/>
      <c r="BD526" s="138"/>
      <c r="BE526" s="138"/>
      <c r="BF526" s="138"/>
      <c r="BG526" s="138"/>
      <c r="BH526" s="138"/>
      <c r="BI526" s="138"/>
      <c r="BJ526" s="138"/>
      <c r="BK526" s="138"/>
      <c r="BL526" s="138"/>
      <c r="BM526" s="138"/>
      <c r="BN526" s="138"/>
      <c r="BO526" s="138"/>
    </row>
    <row r="527" spans="1:67" x14ac:dyDescent="0.25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  <c r="AW527" s="138"/>
      <c r="AX527" s="138"/>
      <c r="AY527" s="138"/>
      <c r="AZ527" s="138"/>
      <c r="BA527" s="138"/>
      <c r="BB527" s="138"/>
      <c r="BC527" s="138"/>
      <c r="BD527" s="138"/>
      <c r="BE527" s="138"/>
      <c r="BF527" s="138"/>
      <c r="BG527" s="138"/>
      <c r="BH527" s="138"/>
      <c r="BI527" s="138"/>
      <c r="BJ527" s="138"/>
      <c r="BK527" s="138"/>
      <c r="BL527" s="138"/>
      <c r="BM527" s="138"/>
      <c r="BN527" s="138"/>
      <c r="BO527" s="138"/>
    </row>
    <row r="528" spans="1:67" x14ac:dyDescent="0.25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  <c r="BC528" s="138"/>
      <c r="BD528" s="138"/>
      <c r="BE528" s="138"/>
      <c r="BF528" s="138"/>
      <c r="BG528" s="138"/>
      <c r="BH528" s="138"/>
      <c r="BI528" s="138"/>
      <c r="BJ528" s="138"/>
      <c r="BK528" s="138"/>
      <c r="BL528" s="138"/>
      <c r="BM528" s="138"/>
      <c r="BN528" s="138"/>
      <c r="BO528" s="138"/>
    </row>
    <row r="529" spans="1:67" x14ac:dyDescent="0.25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  <c r="BC529" s="138"/>
      <c r="BD529" s="138"/>
      <c r="BE529" s="138"/>
      <c r="BF529" s="138"/>
      <c r="BG529" s="138"/>
      <c r="BH529" s="138"/>
      <c r="BI529" s="138"/>
      <c r="BJ529" s="138"/>
      <c r="BK529" s="138"/>
      <c r="BL529" s="138"/>
      <c r="BM529" s="138"/>
      <c r="BN529" s="138"/>
      <c r="BO529" s="138"/>
    </row>
    <row r="530" spans="1:67" x14ac:dyDescent="0.25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  <c r="AW530" s="138"/>
      <c r="AX530" s="138"/>
      <c r="AY530" s="138"/>
      <c r="AZ530" s="138"/>
      <c r="BA530" s="138"/>
      <c r="BB530" s="138"/>
      <c r="BC530" s="138"/>
      <c r="BD530" s="138"/>
      <c r="BE530" s="138"/>
      <c r="BF530" s="138"/>
      <c r="BG530" s="138"/>
      <c r="BH530" s="138"/>
      <c r="BI530" s="138"/>
      <c r="BJ530" s="138"/>
      <c r="BK530" s="138"/>
      <c r="BL530" s="138"/>
      <c r="BM530" s="138"/>
      <c r="BN530" s="138"/>
      <c r="BO530" s="138"/>
    </row>
    <row r="531" spans="1:67" x14ac:dyDescent="0.25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  <c r="AW531" s="138"/>
      <c r="AX531" s="138"/>
      <c r="AY531" s="138"/>
      <c r="AZ531" s="138"/>
      <c r="BA531" s="138"/>
      <c r="BB531" s="138"/>
      <c r="BC531" s="138"/>
      <c r="BD531" s="138"/>
      <c r="BE531" s="138"/>
      <c r="BF531" s="138"/>
      <c r="BG531" s="138"/>
      <c r="BH531" s="138"/>
      <c r="BI531" s="138"/>
      <c r="BJ531" s="138"/>
      <c r="BK531" s="138"/>
      <c r="BL531" s="138"/>
      <c r="BM531" s="138"/>
      <c r="BN531" s="138"/>
      <c r="BO531" s="138"/>
    </row>
    <row r="532" spans="1:67" x14ac:dyDescent="0.25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  <c r="AW532" s="138"/>
      <c r="AX532" s="138"/>
      <c r="AY532" s="138"/>
      <c r="AZ532" s="138"/>
      <c r="BA532" s="138"/>
      <c r="BB532" s="138"/>
      <c r="BC532" s="138"/>
      <c r="BD532" s="138"/>
      <c r="BE532" s="138"/>
      <c r="BF532" s="138"/>
      <c r="BG532" s="138"/>
      <c r="BH532" s="138"/>
      <c r="BI532" s="138"/>
      <c r="BJ532" s="138"/>
      <c r="BK532" s="138"/>
      <c r="BL532" s="138"/>
      <c r="BM532" s="138"/>
      <c r="BN532" s="138"/>
      <c r="BO532" s="138"/>
    </row>
    <row r="533" spans="1:67" x14ac:dyDescent="0.25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8"/>
      <c r="BC533" s="138"/>
      <c r="BD533" s="138"/>
      <c r="BE533" s="138"/>
      <c r="BF533" s="138"/>
      <c r="BG533" s="138"/>
      <c r="BH533" s="138"/>
      <c r="BI533" s="138"/>
      <c r="BJ533" s="138"/>
      <c r="BK533" s="138"/>
      <c r="BL533" s="138"/>
      <c r="BM533" s="138"/>
      <c r="BN533" s="138"/>
      <c r="BO533" s="138"/>
    </row>
    <row r="534" spans="1:67" x14ac:dyDescent="0.25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  <c r="AW534" s="138"/>
      <c r="AX534" s="138"/>
      <c r="AY534" s="138"/>
      <c r="AZ534" s="138"/>
      <c r="BA534" s="138"/>
      <c r="BB534" s="138"/>
      <c r="BC534" s="138"/>
      <c r="BD534" s="138"/>
      <c r="BE534" s="138"/>
      <c r="BF534" s="138"/>
      <c r="BG534" s="138"/>
      <c r="BH534" s="138"/>
      <c r="BI534" s="138"/>
      <c r="BJ534" s="138"/>
      <c r="BK534" s="138"/>
      <c r="BL534" s="138"/>
      <c r="BM534" s="138"/>
      <c r="BN534" s="138"/>
      <c r="BO534" s="138"/>
    </row>
    <row r="535" spans="1:67" x14ac:dyDescent="0.25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8"/>
      <c r="BC535" s="138"/>
      <c r="BD535" s="138"/>
      <c r="BE535" s="138"/>
      <c r="BF535" s="138"/>
      <c r="BG535" s="138"/>
      <c r="BH535" s="138"/>
      <c r="BI535" s="138"/>
      <c r="BJ535" s="138"/>
      <c r="BK535" s="138"/>
      <c r="BL535" s="138"/>
      <c r="BM535" s="138"/>
      <c r="BN535" s="138"/>
      <c r="BO535" s="138"/>
    </row>
    <row r="536" spans="1:67" x14ac:dyDescent="0.25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  <c r="AW536" s="138"/>
      <c r="AX536" s="138"/>
      <c r="AY536" s="138"/>
      <c r="AZ536" s="138"/>
      <c r="BA536" s="138"/>
      <c r="BB536" s="138"/>
      <c r="BC536" s="138"/>
      <c r="BD536" s="138"/>
      <c r="BE536" s="138"/>
      <c r="BF536" s="138"/>
      <c r="BG536" s="138"/>
      <c r="BH536" s="138"/>
      <c r="BI536" s="138"/>
      <c r="BJ536" s="138"/>
      <c r="BK536" s="138"/>
      <c r="BL536" s="138"/>
      <c r="BM536" s="138"/>
      <c r="BN536" s="138"/>
      <c r="BO536" s="138"/>
    </row>
    <row r="537" spans="1:67" x14ac:dyDescent="0.25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  <c r="AW537" s="138"/>
      <c r="AX537" s="138"/>
      <c r="AY537" s="138"/>
      <c r="AZ537" s="138"/>
      <c r="BA537" s="138"/>
      <c r="BB537" s="138"/>
      <c r="BC537" s="138"/>
      <c r="BD537" s="138"/>
      <c r="BE537" s="138"/>
      <c r="BF537" s="138"/>
      <c r="BG537" s="138"/>
      <c r="BH537" s="138"/>
      <c r="BI537" s="138"/>
      <c r="BJ537" s="138"/>
      <c r="BK537" s="138"/>
      <c r="BL537" s="138"/>
      <c r="BM537" s="138"/>
      <c r="BN537" s="138"/>
      <c r="BO537" s="138"/>
    </row>
    <row r="538" spans="1:67" x14ac:dyDescent="0.25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8"/>
      <c r="BC538" s="138"/>
      <c r="BD538" s="138"/>
      <c r="BE538" s="138"/>
      <c r="BF538" s="138"/>
      <c r="BG538" s="138"/>
      <c r="BH538" s="138"/>
      <c r="BI538" s="138"/>
      <c r="BJ538" s="138"/>
      <c r="BK538" s="138"/>
      <c r="BL538" s="138"/>
      <c r="BM538" s="138"/>
      <c r="BN538" s="138"/>
      <c r="BO538" s="138"/>
    </row>
    <row r="539" spans="1:67" x14ac:dyDescent="0.25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  <c r="AV539" s="138"/>
      <c r="AW539" s="138"/>
      <c r="AX539" s="138"/>
      <c r="AY539" s="138"/>
      <c r="AZ539" s="138"/>
      <c r="BA539" s="138"/>
      <c r="BB539" s="138"/>
      <c r="BC539" s="138"/>
      <c r="BD539" s="138"/>
      <c r="BE539" s="138"/>
      <c r="BF539" s="138"/>
      <c r="BG539" s="138"/>
      <c r="BH539" s="138"/>
      <c r="BI539" s="138"/>
      <c r="BJ539" s="138"/>
      <c r="BK539" s="138"/>
      <c r="BL539" s="138"/>
      <c r="BM539" s="138"/>
      <c r="BN539" s="138"/>
      <c r="BO539" s="138"/>
    </row>
    <row r="540" spans="1:67" x14ac:dyDescent="0.25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  <c r="AV540" s="138"/>
      <c r="AW540" s="138"/>
      <c r="AX540" s="138"/>
      <c r="AY540" s="138"/>
      <c r="AZ540" s="138"/>
      <c r="BA540" s="138"/>
      <c r="BB540" s="138"/>
      <c r="BC540" s="138"/>
      <c r="BD540" s="138"/>
      <c r="BE540" s="138"/>
      <c r="BF540" s="138"/>
      <c r="BG540" s="138"/>
      <c r="BH540" s="138"/>
      <c r="BI540" s="138"/>
      <c r="BJ540" s="138"/>
      <c r="BK540" s="138"/>
      <c r="BL540" s="138"/>
      <c r="BM540" s="138"/>
      <c r="BN540" s="138"/>
      <c r="BO540" s="138"/>
    </row>
    <row r="541" spans="1:67" x14ac:dyDescent="0.25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  <c r="AV541" s="138"/>
      <c r="AW541" s="138"/>
      <c r="AX541" s="138"/>
      <c r="AY541" s="138"/>
      <c r="AZ541" s="138"/>
      <c r="BA541" s="138"/>
      <c r="BB541" s="138"/>
      <c r="BC541" s="138"/>
      <c r="BD541" s="138"/>
      <c r="BE541" s="138"/>
      <c r="BF541" s="138"/>
      <c r="BG541" s="138"/>
      <c r="BH541" s="138"/>
      <c r="BI541" s="138"/>
      <c r="BJ541" s="138"/>
      <c r="BK541" s="138"/>
      <c r="BL541" s="138"/>
      <c r="BM541" s="138"/>
      <c r="BN541" s="138"/>
      <c r="BO541" s="138"/>
    </row>
    <row r="542" spans="1:67" x14ac:dyDescent="0.25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  <c r="AV542" s="138"/>
      <c r="AW542" s="138"/>
      <c r="AX542" s="138"/>
      <c r="AY542" s="138"/>
      <c r="AZ542" s="138"/>
      <c r="BA542" s="138"/>
      <c r="BB542" s="138"/>
      <c r="BC542" s="138"/>
      <c r="BD542" s="138"/>
      <c r="BE542" s="138"/>
      <c r="BF542" s="138"/>
      <c r="BG542" s="138"/>
      <c r="BH542" s="138"/>
      <c r="BI542" s="138"/>
      <c r="BJ542" s="138"/>
      <c r="BK542" s="138"/>
      <c r="BL542" s="138"/>
      <c r="BM542" s="138"/>
      <c r="BN542" s="138"/>
      <c r="BO542" s="138"/>
    </row>
    <row r="543" spans="1:67" x14ac:dyDescent="0.25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138"/>
      <c r="AW543" s="138"/>
      <c r="AX543" s="138"/>
      <c r="AY543" s="138"/>
      <c r="AZ543" s="138"/>
      <c r="BA543" s="138"/>
      <c r="BB543" s="138"/>
      <c r="BC543" s="138"/>
      <c r="BD543" s="138"/>
      <c r="BE543" s="138"/>
      <c r="BF543" s="138"/>
      <c r="BG543" s="138"/>
      <c r="BH543" s="138"/>
      <c r="BI543" s="138"/>
      <c r="BJ543" s="138"/>
      <c r="BK543" s="138"/>
      <c r="BL543" s="138"/>
      <c r="BM543" s="138"/>
      <c r="BN543" s="138"/>
      <c r="BO543" s="138"/>
    </row>
    <row r="544" spans="1:67" x14ac:dyDescent="0.25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138"/>
      <c r="AW544" s="138"/>
      <c r="AX544" s="138"/>
      <c r="AY544" s="138"/>
      <c r="AZ544" s="138"/>
      <c r="BA544" s="138"/>
      <c r="BB544" s="138"/>
      <c r="BC544" s="138"/>
      <c r="BD544" s="138"/>
      <c r="BE544" s="138"/>
      <c r="BF544" s="138"/>
      <c r="BG544" s="138"/>
      <c r="BH544" s="138"/>
      <c r="BI544" s="138"/>
      <c r="BJ544" s="138"/>
      <c r="BK544" s="138"/>
      <c r="BL544" s="138"/>
      <c r="BM544" s="138"/>
      <c r="BN544" s="138"/>
      <c r="BO544" s="138"/>
    </row>
    <row r="545" spans="1:67" x14ac:dyDescent="0.25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138"/>
      <c r="AW545" s="138"/>
      <c r="AX545" s="138"/>
      <c r="AY545" s="138"/>
      <c r="AZ545" s="138"/>
      <c r="BA545" s="138"/>
      <c r="BB545" s="138"/>
      <c r="BC545" s="138"/>
      <c r="BD545" s="138"/>
      <c r="BE545" s="138"/>
      <c r="BF545" s="138"/>
      <c r="BG545" s="138"/>
      <c r="BH545" s="138"/>
      <c r="BI545" s="138"/>
      <c r="BJ545" s="138"/>
      <c r="BK545" s="138"/>
      <c r="BL545" s="138"/>
      <c r="BM545" s="138"/>
      <c r="BN545" s="138"/>
      <c r="BO545" s="138"/>
    </row>
    <row r="546" spans="1:67" x14ac:dyDescent="0.25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138"/>
      <c r="AW546" s="138"/>
      <c r="AX546" s="138"/>
      <c r="AY546" s="138"/>
      <c r="AZ546" s="138"/>
      <c r="BA546" s="138"/>
      <c r="BB546" s="138"/>
      <c r="BC546" s="138"/>
      <c r="BD546" s="138"/>
      <c r="BE546" s="138"/>
      <c r="BF546" s="138"/>
      <c r="BG546" s="138"/>
      <c r="BH546" s="138"/>
      <c r="BI546" s="138"/>
      <c r="BJ546" s="138"/>
      <c r="BK546" s="138"/>
      <c r="BL546" s="138"/>
      <c r="BM546" s="138"/>
      <c r="BN546" s="138"/>
      <c r="BO546" s="138"/>
    </row>
    <row r="547" spans="1:67" x14ac:dyDescent="0.25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  <c r="AW547" s="138"/>
      <c r="AX547" s="138"/>
      <c r="AY547" s="138"/>
      <c r="AZ547" s="138"/>
      <c r="BA547" s="138"/>
      <c r="BB547" s="138"/>
      <c r="BC547" s="138"/>
      <c r="BD547" s="138"/>
      <c r="BE547" s="138"/>
      <c r="BF547" s="138"/>
      <c r="BG547" s="138"/>
      <c r="BH547" s="138"/>
      <c r="BI547" s="138"/>
      <c r="BJ547" s="138"/>
      <c r="BK547" s="138"/>
      <c r="BL547" s="138"/>
      <c r="BM547" s="138"/>
      <c r="BN547" s="138"/>
      <c r="BO547" s="138"/>
    </row>
    <row r="548" spans="1:67" x14ac:dyDescent="0.25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138"/>
      <c r="AW548" s="138"/>
      <c r="AX548" s="138"/>
      <c r="AY548" s="138"/>
      <c r="AZ548" s="138"/>
      <c r="BA548" s="138"/>
      <c r="BB548" s="138"/>
      <c r="BC548" s="138"/>
      <c r="BD548" s="138"/>
      <c r="BE548" s="138"/>
      <c r="BF548" s="138"/>
      <c r="BG548" s="138"/>
      <c r="BH548" s="138"/>
      <c r="BI548" s="138"/>
      <c r="BJ548" s="138"/>
      <c r="BK548" s="138"/>
      <c r="BL548" s="138"/>
      <c r="BM548" s="138"/>
      <c r="BN548" s="138"/>
      <c r="BO548" s="138"/>
    </row>
    <row r="549" spans="1:67" x14ac:dyDescent="0.25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138"/>
      <c r="AW549" s="138"/>
      <c r="AX549" s="138"/>
      <c r="AY549" s="138"/>
      <c r="AZ549" s="138"/>
      <c r="BA549" s="138"/>
      <c r="BB549" s="138"/>
      <c r="BC549" s="138"/>
      <c r="BD549" s="138"/>
      <c r="BE549" s="138"/>
      <c r="BF549" s="138"/>
      <c r="BG549" s="138"/>
      <c r="BH549" s="138"/>
      <c r="BI549" s="138"/>
      <c r="BJ549" s="138"/>
      <c r="BK549" s="138"/>
      <c r="BL549" s="138"/>
      <c r="BM549" s="138"/>
      <c r="BN549" s="138"/>
      <c r="BO549" s="138"/>
    </row>
    <row r="550" spans="1:67" x14ac:dyDescent="0.25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138"/>
      <c r="AW550" s="138"/>
      <c r="AX550" s="138"/>
      <c r="AY550" s="138"/>
      <c r="AZ550" s="138"/>
      <c r="BA550" s="138"/>
      <c r="BB550" s="138"/>
      <c r="BC550" s="138"/>
      <c r="BD550" s="138"/>
      <c r="BE550" s="138"/>
      <c r="BF550" s="138"/>
      <c r="BG550" s="138"/>
      <c r="BH550" s="138"/>
      <c r="BI550" s="138"/>
      <c r="BJ550" s="138"/>
      <c r="BK550" s="138"/>
      <c r="BL550" s="138"/>
      <c r="BM550" s="138"/>
      <c r="BN550" s="138"/>
      <c r="BO550" s="138"/>
    </row>
    <row r="551" spans="1:67" x14ac:dyDescent="0.25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138"/>
      <c r="AW551" s="138"/>
      <c r="AX551" s="138"/>
      <c r="AY551" s="138"/>
      <c r="AZ551" s="138"/>
      <c r="BA551" s="138"/>
      <c r="BB551" s="138"/>
      <c r="BC551" s="138"/>
      <c r="BD551" s="138"/>
      <c r="BE551" s="138"/>
      <c r="BF551" s="138"/>
      <c r="BG551" s="138"/>
      <c r="BH551" s="138"/>
      <c r="BI551" s="138"/>
      <c r="BJ551" s="138"/>
      <c r="BK551" s="138"/>
      <c r="BL551" s="138"/>
      <c r="BM551" s="138"/>
      <c r="BN551" s="138"/>
      <c r="BO551" s="138"/>
    </row>
    <row r="552" spans="1:67" x14ac:dyDescent="0.25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138"/>
      <c r="AW552" s="138"/>
      <c r="AX552" s="138"/>
      <c r="AY552" s="138"/>
      <c r="AZ552" s="138"/>
      <c r="BA552" s="138"/>
      <c r="BB552" s="138"/>
      <c r="BC552" s="138"/>
      <c r="BD552" s="138"/>
      <c r="BE552" s="138"/>
      <c r="BF552" s="138"/>
      <c r="BG552" s="138"/>
      <c r="BH552" s="138"/>
      <c r="BI552" s="138"/>
      <c r="BJ552" s="138"/>
      <c r="BK552" s="138"/>
      <c r="BL552" s="138"/>
      <c r="BM552" s="138"/>
      <c r="BN552" s="138"/>
      <c r="BO552" s="138"/>
    </row>
    <row r="553" spans="1:67" x14ac:dyDescent="0.25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138"/>
      <c r="AW553" s="138"/>
      <c r="AX553" s="138"/>
      <c r="AY553" s="138"/>
      <c r="AZ553" s="138"/>
      <c r="BA553" s="138"/>
      <c r="BB553" s="138"/>
      <c r="BC553" s="138"/>
      <c r="BD553" s="138"/>
      <c r="BE553" s="138"/>
      <c r="BF553" s="138"/>
      <c r="BG553" s="138"/>
      <c r="BH553" s="138"/>
      <c r="BI553" s="138"/>
      <c r="BJ553" s="138"/>
      <c r="BK553" s="138"/>
      <c r="BL553" s="138"/>
      <c r="BM553" s="138"/>
      <c r="BN553" s="138"/>
      <c r="BO553" s="138"/>
    </row>
    <row r="554" spans="1:67" x14ac:dyDescent="0.25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  <c r="AV554" s="138"/>
      <c r="AW554" s="138"/>
      <c r="AX554" s="138"/>
      <c r="AY554" s="138"/>
      <c r="AZ554" s="138"/>
      <c r="BA554" s="138"/>
      <c r="BB554" s="138"/>
      <c r="BC554" s="138"/>
      <c r="BD554" s="138"/>
      <c r="BE554" s="138"/>
      <c r="BF554" s="138"/>
      <c r="BG554" s="138"/>
      <c r="BH554" s="138"/>
      <c r="BI554" s="138"/>
      <c r="BJ554" s="138"/>
      <c r="BK554" s="138"/>
      <c r="BL554" s="138"/>
      <c r="BM554" s="138"/>
      <c r="BN554" s="138"/>
      <c r="BO554" s="138"/>
    </row>
    <row r="555" spans="1:67" x14ac:dyDescent="0.25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  <c r="AV555" s="138"/>
      <c r="AW555" s="138"/>
      <c r="AX555" s="138"/>
      <c r="AY555" s="138"/>
      <c r="AZ555" s="138"/>
      <c r="BA555" s="138"/>
      <c r="BB555" s="138"/>
      <c r="BC555" s="138"/>
      <c r="BD555" s="138"/>
      <c r="BE555" s="138"/>
      <c r="BF555" s="138"/>
      <c r="BG555" s="138"/>
      <c r="BH555" s="138"/>
      <c r="BI555" s="138"/>
      <c r="BJ555" s="138"/>
      <c r="BK555" s="138"/>
      <c r="BL555" s="138"/>
      <c r="BM555" s="138"/>
      <c r="BN555" s="138"/>
      <c r="BO555" s="138"/>
    </row>
    <row r="556" spans="1:67" x14ac:dyDescent="0.25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138"/>
      <c r="AW556" s="138"/>
      <c r="AX556" s="138"/>
      <c r="AY556" s="138"/>
      <c r="AZ556" s="138"/>
      <c r="BA556" s="138"/>
      <c r="BB556" s="138"/>
      <c r="BC556" s="138"/>
      <c r="BD556" s="138"/>
      <c r="BE556" s="138"/>
      <c r="BF556" s="138"/>
      <c r="BG556" s="138"/>
      <c r="BH556" s="138"/>
      <c r="BI556" s="138"/>
      <c r="BJ556" s="138"/>
      <c r="BK556" s="138"/>
      <c r="BL556" s="138"/>
      <c r="BM556" s="138"/>
      <c r="BN556" s="138"/>
      <c r="BO556" s="138"/>
    </row>
    <row r="557" spans="1:67" x14ac:dyDescent="0.25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  <c r="AV557" s="138"/>
      <c r="AW557" s="138"/>
      <c r="AX557" s="138"/>
      <c r="AY557" s="138"/>
      <c r="AZ557" s="138"/>
      <c r="BA557" s="138"/>
      <c r="BB557" s="138"/>
      <c r="BC557" s="138"/>
      <c r="BD557" s="138"/>
      <c r="BE557" s="138"/>
      <c r="BF557" s="138"/>
      <c r="BG557" s="138"/>
      <c r="BH557" s="138"/>
      <c r="BI557" s="138"/>
      <c r="BJ557" s="138"/>
      <c r="BK557" s="138"/>
      <c r="BL557" s="138"/>
      <c r="BM557" s="138"/>
      <c r="BN557" s="138"/>
      <c r="BO557" s="138"/>
    </row>
    <row r="558" spans="1:67" x14ac:dyDescent="0.25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  <c r="AV558" s="138"/>
      <c r="AW558" s="138"/>
      <c r="AX558" s="138"/>
      <c r="AY558" s="138"/>
      <c r="AZ558" s="138"/>
      <c r="BA558" s="138"/>
      <c r="BB558" s="138"/>
      <c r="BC558" s="138"/>
      <c r="BD558" s="138"/>
      <c r="BE558" s="138"/>
      <c r="BF558" s="138"/>
      <c r="BG558" s="138"/>
      <c r="BH558" s="138"/>
      <c r="BI558" s="138"/>
      <c r="BJ558" s="138"/>
      <c r="BK558" s="138"/>
      <c r="BL558" s="138"/>
      <c r="BM558" s="138"/>
      <c r="BN558" s="138"/>
      <c r="BO558" s="138"/>
    </row>
    <row r="559" spans="1:67" x14ac:dyDescent="0.25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  <c r="AV559" s="138"/>
      <c r="AW559" s="138"/>
      <c r="AX559" s="138"/>
      <c r="AY559" s="138"/>
      <c r="AZ559" s="138"/>
      <c r="BA559" s="138"/>
      <c r="BB559" s="138"/>
      <c r="BC559" s="138"/>
      <c r="BD559" s="138"/>
      <c r="BE559" s="138"/>
      <c r="BF559" s="138"/>
      <c r="BG559" s="138"/>
      <c r="BH559" s="138"/>
      <c r="BI559" s="138"/>
      <c r="BJ559" s="138"/>
      <c r="BK559" s="138"/>
      <c r="BL559" s="138"/>
      <c r="BM559" s="138"/>
      <c r="BN559" s="138"/>
      <c r="BO559" s="138"/>
    </row>
    <row r="560" spans="1:67" x14ac:dyDescent="0.25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  <c r="AV560" s="138"/>
      <c r="AW560" s="138"/>
      <c r="AX560" s="138"/>
      <c r="AY560" s="138"/>
      <c r="AZ560" s="138"/>
      <c r="BA560" s="138"/>
      <c r="BB560" s="138"/>
      <c r="BC560" s="138"/>
      <c r="BD560" s="138"/>
      <c r="BE560" s="138"/>
      <c r="BF560" s="138"/>
      <c r="BG560" s="138"/>
      <c r="BH560" s="138"/>
      <c r="BI560" s="138"/>
      <c r="BJ560" s="138"/>
      <c r="BK560" s="138"/>
      <c r="BL560" s="138"/>
      <c r="BM560" s="138"/>
      <c r="BN560" s="138"/>
      <c r="BO560" s="138"/>
    </row>
    <row r="561" spans="1:67" x14ac:dyDescent="0.25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  <c r="AV561" s="138"/>
      <c r="AW561" s="138"/>
      <c r="AX561" s="138"/>
      <c r="AY561" s="138"/>
      <c r="AZ561" s="138"/>
      <c r="BA561" s="138"/>
      <c r="BB561" s="138"/>
      <c r="BC561" s="138"/>
      <c r="BD561" s="138"/>
      <c r="BE561" s="138"/>
      <c r="BF561" s="138"/>
      <c r="BG561" s="138"/>
      <c r="BH561" s="138"/>
      <c r="BI561" s="138"/>
      <c r="BJ561" s="138"/>
      <c r="BK561" s="138"/>
      <c r="BL561" s="138"/>
      <c r="BM561" s="138"/>
      <c r="BN561" s="138"/>
      <c r="BO561" s="138"/>
    </row>
    <row r="562" spans="1:67" x14ac:dyDescent="0.25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138"/>
      <c r="AW562" s="138"/>
      <c r="AX562" s="138"/>
      <c r="AY562" s="138"/>
      <c r="AZ562" s="138"/>
      <c r="BA562" s="138"/>
      <c r="BB562" s="138"/>
      <c r="BC562" s="138"/>
      <c r="BD562" s="138"/>
      <c r="BE562" s="138"/>
      <c r="BF562" s="138"/>
      <c r="BG562" s="138"/>
      <c r="BH562" s="138"/>
      <c r="BI562" s="138"/>
      <c r="BJ562" s="138"/>
      <c r="BK562" s="138"/>
      <c r="BL562" s="138"/>
      <c r="BM562" s="138"/>
      <c r="BN562" s="138"/>
      <c r="BO562" s="138"/>
    </row>
    <row r="563" spans="1:67" x14ac:dyDescent="0.25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138"/>
      <c r="AW563" s="138"/>
      <c r="AX563" s="138"/>
      <c r="AY563" s="138"/>
      <c r="AZ563" s="138"/>
      <c r="BA563" s="138"/>
      <c r="BB563" s="138"/>
      <c r="BC563" s="138"/>
      <c r="BD563" s="138"/>
      <c r="BE563" s="138"/>
      <c r="BF563" s="138"/>
      <c r="BG563" s="138"/>
      <c r="BH563" s="138"/>
      <c r="BI563" s="138"/>
      <c r="BJ563" s="138"/>
      <c r="BK563" s="138"/>
      <c r="BL563" s="138"/>
      <c r="BM563" s="138"/>
      <c r="BN563" s="138"/>
      <c r="BO563" s="138"/>
    </row>
    <row r="564" spans="1:67" x14ac:dyDescent="0.25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  <c r="AV564" s="138"/>
      <c r="AW564" s="138"/>
      <c r="AX564" s="138"/>
      <c r="AY564" s="138"/>
      <c r="AZ564" s="138"/>
      <c r="BA564" s="138"/>
      <c r="BB564" s="138"/>
      <c r="BC564" s="138"/>
      <c r="BD564" s="138"/>
      <c r="BE564" s="138"/>
      <c r="BF564" s="138"/>
      <c r="BG564" s="138"/>
      <c r="BH564" s="138"/>
      <c r="BI564" s="138"/>
      <c r="BJ564" s="138"/>
      <c r="BK564" s="138"/>
      <c r="BL564" s="138"/>
      <c r="BM564" s="138"/>
      <c r="BN564" s="138"/>
      <c r="BO564" s="138"/>
    </row>
    <row r="565" spans="1:67" x14ac:dyDescent="0.25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  <c r="AV565" s="138"/>
      <c r="AW565" s="138"/>
      <c r="AX565" s="138"/>
      <c r="AY565" s="138"/>
      <c r="AZ565" s="138"/>
      <c r="BA565" s="138"/>
      <c r="BB565" s="138"/>
      <c r="BC565" s="138"/>
      <c r="BD565" s="138"/>
      <c r="BE565" s="138"/>
      <c r="BF565" s="138"/>
      <c r="BG565" s="138"/>
      <c r="BH565" s="138"/>
      <c r="BI565" s="138"/>
      <c r="BJ565" s="138"/>
      <c r="BK565" s="138"/>
      <c r="BL565" s="138"/>
      <c r="BM565" s="138"/>
      <c r="BN565" s="138"/>
      <c r="BO565" s="138"/>
    </row>
    <row r="566" spans="1:67" x14ac:dyDescent="0.25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  <c r="AV566" s="138"/>
      <c r="AW566" s="138"/>
      <c r="AX566" s="138"/>
      <c r="AY566" s="138"/>
      <c r="AZ566" s="138"/>
      <c r="BA566" s="138"/>
      <c r="BB566" s="138"/>
      <c r="BC566" s="138"/>
      <c r="BD566" s="138"/>
      <c r="BE566" s="138"/>
      <c r="BF566" s="138"/>
      <c r="BG566" s="138"/>
      <c r="BH566" s="138"/>
      <c r="BI566" s="138"/>
      <c r="BJ566" s="138"/>
      <c r="BK566" s="138"/>
      <c r="BL566" s="138"/>
      <c r="BM566" s="138"/>
      <c r="BN566" s="138"/>
      <c r="BO566" s="138"/>
    </row>
    <row r="567" spans="1:67" x14ac:dyDescent="0.25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  <c r="AV567" s="138"/>
      <c r="AW567" s="138"/>
      <c r="AX567" s="138"/>
      <c r="AY567" s="138"/>
      <c r="AZ567" s="138"/>
      <c r="BA567" s="138"/>
      <c r="BB567" s="138"/>
      <c r="BC567" s="138"/>
      <c r="BD567" s="138"/>
      <c r="BE567" s="138"/>
      <c r="BF567" s="138"/>
      <c r="BG567" s="138"/>
      <c r="BH567" s="138"/>
      <c r="BI567" s="138"/>
      <c r="BJ567" s="138"/>
      <c r="BK567" s="138"/>
      <c r="BL567" s="138"/>
      <c r="BM567" s="138"/>
      <c r="BN567" s="138"/>
      <c r="BO567" s="138"/>
    </row>
    <row r="568" spans="1:67" x14ac:dyDescent="0.25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  <c r="AV568" s="138"/>
      <c r="AW568" s="138"/>
      <c r="AX568" s="138"/>
      <c r="AY568" s="138"/>
      <c r="AZ568" s="138"/>
      <c r="BA568" s="138"/>
      <c r="BB568" s="138"/>
      <c r="BC568" s="138"/>
      <c r="BD568" s="138"/>
      <c r="BE568" s="138"/>
      <c r="BF568" s="138"/>
      <c r="BG568" s="138"/>
      <c r="BH568" s="138"/>
      <c r="BI568" s="138"/>
      <c r="BJ568" s="138"/>
      <c r="BK568" s="138"/>
      <c r="BL568" s="138"/>
      <c r="BM568" s="138"/>
      <c r="BN568" s="138"/>
      <c r="BO568" s="138"/>
    </row>
    <row r="569" spans="1:67" x14ac:dyDescent="0.25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  <c r="AV569" s="138"/>
      <c r="AW569" s="138"/>
      <c r="AX569" s="138"/>
      <c r="AY569" s="138"/>
      <c r="AZ569" s="138"/>
      <c r="BA569" s="138"/>
      <c r="BB569" s="138"/>
      <c r="BC569" s="138"/>
      <c r="BD569" s="138"/>
      <c r="BE569" s="138"/>
      <c r="BF569" s="138"/>
      <c r="BG569" s="138"/>
      <c r="BH569" s="138"/>
      <c r="BI569" s="138"/>
      <c r="BJ569" s="138"/>
      <c r="BK569" s="138"/>
      <c r="BL569" s="138"/>
      <c r="BM569" s="138"/>
      <c r="BN569" s="138"/>
      <c r="BO569" s="138"/>
    </row>
    <row r="570" spans="1:67" x14ac:dyDescent="0.25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  <c r="AV570" s="138"/>
      <c r="AW570" s="138"/>
      <c r="AX570" s="138"/>
      <c r="AY570" s="138"/>
      <c r="AZ570" s="138"/>
      <c r="BA570" s="138"/>
      <c r="BB570" s="138"/>
      <c r="BC570" s="138"/>
      <c r="BD570" s="138"/>
      <c r="BE570" s="138"/>
      <c r="BF570" s="138"/>
      <c r="BG570" s="138"/>
      <c r="BH570" s="138"/>
      <c r="BI570" s="138"/>
      <c r="BJ570" s="138"/>
      <c r="BK570" s="138"/>
      <c r="BL570" s="138"/>
      <c r="BM570" s="138"/>
      <c r="BN570" s="138"/>
      <c r="BO570" s="138"/>
    </row>
    <row r="571" spans="1:67" x14ac:dyDescent="0.25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  <c r="AV571" s="138"/>
      <c r="AW571" s="138"/>
      <c r="AX571" s="138"/>
      <c r="AY571" s="138"/>
      <c r="AZ571" s="138"/>
      <c r="BA571" s="138"/>
      <c r="BB571" s="138"/>
      <c r="BC571" s="138"/>
      <c r="BD571" s="138"/>
      <c r="BE571" s="138"/>
      <c r="BF571" s="138"/>
      <c r="BG571" s="138"/>
      <c r="BH571" s="138"/>
      <c r="BI571" s="138"/>
      <c r="BJ571" s="138"/>
      <c r="BK571" s="138"/>
      <c r="BL571" s="138"/>
      <c r="BM571" s="138"/>
      <c r="BN571" s="138"/>
      <c r="BO571" s="138"/>
    </row>
    <row r="572" spans="1:67" x14ac:dyDescent="0.25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  <c r="AV572" s="138"/>
      <c r="AW572" s="138"/>
      <c r="AX572" s="138"/>
      <c r="AY572" s="138"/>
      <c r="AZ572" s="138"/>
      <c r="BA572" s="138"/>
      <c r="BB572" s="138"/>
      <c r="BC572" s="138"/>
      <c r="BD572" s="138"/>
      <c r="BE572" s="138"/>
      <c r="BF572" s="138"/>
      <c r="BG572" s="138"/>
      <c r="BH572" s="138"/>
      <c r="BI572" s="138"/>
      <c r="BJ572" s="138"/>
      <c r="BK572" s="138"/>
      <c r="BL572" s="138"/>
      <c r="BM572" s="138"/>
      <c r="BN572" s="138"/>
      <c r="BO572" s="138"/>
    </row>
    <row r="573" spans="1:67" x14ac:dyDescent="0.25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  <c r="AV573" s="138"/>
      <c r="AW573" s="138"/>
      <c r="AX573" s="138"/>
      <c r="AY573" s="138"/>
      <c r="AZ573" s="138"/>
      <c r="BA573" s="138"/>
      <c r="BB573" s="138"/>
      <c r="BC573" s="138"/>
      <c r="BD573" s="138"/>
      <c r="BE573" s="138"/>
      <c r="BF573" s="138"/>
      <c r="BG573" s="138"/>
      <c r="BH573" s="138"/>
      <c r="BI573" s="138"/>
      <c r="BJ573" s="138"/>
      <c r="BK573" s="138"/>
      <c r="BL573" s="138"/>
      <c r="BM573" s="138"/>
      <c r="BN573" s="138"/>
      <c r="BO573" s="138"/>
    </row>
    <row r="574" spans="1:67" x14ac:dyDescent="0.25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  <c r="AV574" s="138"/>
      <c r="AW574" s="138"/>
      <c r="AX574" s="138"/>
      <c r="AY574" s="138"/>
      <c r="AZ574" s="138"/>
      <c r="BA574" s="138"/>
      <c r="BB574" s="138"/>
      <c r="BC574" s="138"/>
      <c r="BD574" s="138"/>
      <c r="BE574" s="138"/>
      <c r="BF574" s="138"/>
      <c r="BG574" s="138"/>
      <c r="BH574" s="138"/>
      <c r="BI574" s="138"/>
      <c r="BJ574" s="138"/>
      <c r="BK574" s="138"/>
      <c r="BL574" s="138"/>
      <c r="BM574" s="138"/>
      <c r="BN574" s="138"/>
      <c r="BO574" s="138"/>
    </row>
    <row r="575" spans="1:67" x14ac:dyDescent="0.25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  <c r="AV575" s="138"/>
      <c r="AW575" s="138"/>
      <c r="AX575" s="138"/>
      <c r="AY575" s="138"/>
      <c r="AZ575" s="138"/>
      <c r="BA575" s="138"/>
      <c r="BB575" s="138"/>
      <c r="BC575" s="138"/>
      <c r="BD575" s="138"/>
      <c r="BE575" s="138"/>
      <c r="BF575" s="138"/>
      <c r="BG575" s="138"/>
      <c r="BH575" s="138"/>
      <c r="BI575" s="138"/>
      <c r="BJ575" s="138"/>
      <c r="BK575" s="138"/>
      <c r="BL575" s="138"/>
      <c r="BM575" s="138"/>
      <c r="BN575" s="138"/>
      <c r="BO575" s="138"/>
    </row>
    <row r="576" spans="1:67" x14ac:dyDescent="0.25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138"/>
      <c r="AW576" s="138"/>
      <c r="AX576" s="138"/>
      <c r="AY576" s="138"/>
      <c r="AZ576" s="138"/>
      <c r="BA576" s="138"/>
      <c r="BB576" s="138"/>
      <c r="BC576" s="138"/>
      <c r="BD576" s="138"/>
      <c r="BE576" s="138"/>
      <c r="BF576" s="138"/>
      <c r="BG576" s="138"/>
      <c r="BH576" s="138"/>
      <c r="BI576" s="138"/>
      <c r="BJ576" s="138"/>
      <c r="BK576" s="138"/>
      <c r="BL576" s="138"/>
      <c r="BM576" s="138"/>
      <c r="BN576" s="138"/>
      <c r="BO576" s="138"/>
    </row>
    <row r="577" spans="1:67" x14ac:dyDescent="0.25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138"/>
      <c r="AW577" s="138"/>
      <c r="AX577" s="138"/>
      <c r="AY577" s="138"/>
      <c r="AZ577" s="138"/>
      <c r="BA577" s="138"/>
      <c r="BB577" s="138"/>
      <c r="BC577" s="138"/>
      <c r="BD577" s="138"/>
      <c r="BE577" s="138"/>
      <c r="BF577" s="138"/>
      <c r="BG577" s="138"/>
      <c r="BH577" s="138"/>
      <c r="BI577" s="138"/>
      <c r="BJ577" s="138"/>
      <c r="BK577" s="138"/>
      <c r="BL577" s="138"/>
      <c r="BM577" s="138"/>
      <c r="BN577" s="138"/>
      <c r="BO577" s="138"/>
    </row>
    <row r="578" spans="1:67" x14ac:dyDescent="0.25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  <c r="AV578" s="138"/>
      <c r="AW578" s="138"/>
      <c r="AX578" s="138"/>
      <c r="AY578" s="138"/>
      <c r="AZ578" s="138"/>
      <c r="BA578" s="138"/>
      <c r="BB578" s="138"/>
      <c r="BC578" s="138"/>
      <c r="BD578" s="138"/>
      <c r="BE578" s="138"/>
      <c r="BF578" s="138"/>
      <c r="BG578" s="138"/>
      <c r="BH578" s="138"/>
      <c r="BI578" s="138"/>
      <c r="BJ578" s="138"/>
      <c r="BK578" s="138"/>
      <c r="BL578" s="138"/>
      <c r="BM578" s="138"/>
      <c r="BN578" s="138"/>
      <c r="BO578" s="138"/>
    </row>
    <row r="579" spans="1:67" x14ac:dyDescent="0.25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  <c r="AV579" s="138"/>
      <c r="AW579" s="138"/>
      <c r="AX579" s="138"/>
      <c r="AY579" s="138"/>
      <c r="AZ579" s="138"/>
      <c r="BA579" s="138"/>
      <c r="BB579" s="138"/>
      <c r="BC579" s="138"/>
      <c r="BD579" s="138"/>
      <c r="BE579" s="138"/>
      <c r="BF579" s="138"/>
      <c r="BG579" s="138"/>
      <c r="BH579" s="138"/>
      <c r="BI579" s="138"/>
      <c r="BJ579" s="138"/>
      <c r="BK579" s="138"/>
      <c r="BL579" s="138"/>
      <c r="BM579" s="138"/>
      <c r="BN579" s="138"/>
      <c r="BO579" s="138"/>
    </row>
    <row r="580" spans="1:67" x14ac:dyDescent="0.25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  <c r="AV580" s="138"/>
      <c r="AW580" s="138"/>
      <c r="AX580" s="138"/>
      <c r="AY580" s="138"/>
      <c r="AZ580" s="138"/>
      <c r="BA580" s="138"/>
      <c r="BB580" s="138"/>
      <c r="BC580" s="138"/>
      <c r="BD580" s="138"/>
      <c r="BE580" s="138"/>
      <c r="BF580" s="138"/>
      <c r="BG580" s="138"/>
      <c r="BH580" s="138"/>
      <c r="BI580" s="138"/>
      <c r="BJ580" s="138"/>
      <c r="BK580" s="138"/>
      <c r="BL580" s="138"/>
      <c r="BM580" s="138"/>
      <c r="BN580" s="138"/>
      <c r="BO580" s="138"/>
    </row>
    <row r="581" spans="1:67" x14ac:dyDescent="0.25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  <c r="AV581" s="138"/>
      <c r="AW581" s="138"/>
      <c r="AX581" s="138"/>
      <c r="AY581" s="138"/>
      <c r="AZ581" s="138"/>
      <c r="BA581" s="138"/>
      <c r="BB581" s="138"/>
      <c r="BC581" s="138"/>
      <c r="BD581" s="138"/>
      <c r="BE581" s="138"/>
      <c r="BF581" s="138"/>
      <c r="BG581" s="138"/>
      <c r="BH581" s="138"/>
      <c r="BI581" s="138"/>
      <c r="BJ581" s="138"/>
      <c r="BK581" s="138"/>
      <c r="BL581" s="138"/>
      <c r="BM581" s="138"/>
      <c r="BN581" s="138"/>
      <c r="BO581" s="138"/>
    </row>
    <row r="582" spans="1:67" x14ac:dyDescent="0.25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  <c r="AV582" s="138"/>
      <c r="AW582" s="138"/>
      <c r="AX582" s="138"/>
      <c r="AY582" s="138"/>
      <c r="AZ582" s="138"/>
      <c r="BA582" s="138"/>
      <c r="BB582" s="138"/>
      <c r="BC582" s="138"/>
      <c r="BD582" s="138"/>
      <c r="BE582" s="138"/>
      <c r="BF582" s="138"/>
      <c r="BG582" s="138"/>
      <c r="BH582" s="138"/>
      <c r="BI582" s="138"/>
      <c r="BJ582" s="138"/>
      <c r="BK582" s="138"/>
      <c r="BL582" s="138"/>
      <c r="BM582" s="138"/>
      <c r="BN582" s="138"/>
      <c r="BO582" s="138"/>
    </row>
    <row r="583" spans="1:67" x14ac:dyDescent="0.25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  <c r="AV583" s="138"/>
      <c r="AW583" s="138"/>
      <c r="AX583" s="138"/>
      <c r="AY583" s="138"/>
      <c r="AZ583" s="138"/>
      <c r="BA583" s="138"/>
      <c r="BB583" s="138"/>
      <c r="BC583" s="138"/>
      <c r="BD583" s="138"/>
      <c r="BE583" s="138"/>
      <c r="BF583" s="138"/>
      <c r="BG583" s="138"/>
      <c r="BH583" s="138"/>
      <c r="BI583" s="138"/>
      <c r="BJ583" s="138"/>
      <c r="BK583" s="138"/>
      <c r="BL583" s="138"/>
      <c r="BM583" s="138"/>
      <c r="BN583" s="138"/>
      <c r="BO583" s="138"/>
    </row>
    <row r="584" spans="1:67" x14ac:dyDescent="0.25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8"/>
      <c r="BE584" s="138"/>
      <c r="BF584" s="138"/>
      <c r="BG584" s="138"/>
      <c r="BH584" s="138"/>
      <c r="BI584" s="138"/>
      <c r="BJ584" s="138"/>
      <c r="BK584" s="138"/>
      <c r="BL584" s="138"/>
      <c r="BM584" s="138"/>
      <c r="BN584" s="138"/>
      <c r="BO584" s="138"/>
    </row>
    <row r="585" spans="1:67" x14ac:dyDescent="0.25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  <c r="AV585" s="138"/>
      <c r="AW585" s="138"/>
      <c r="AX585" s="138"/>
      <c r="AY585" s="138"/>
      <c r="AZ585" s="138"/>
      <c r="BA585" s="138"/>
      <c r="BB585" s="138"/>
      <c r="BC585" s="138"/>
      <c r="BD585" s="138"/>
      <c r="BE585" s="138"/>
      <c r="BF585" s="138"/>
      <c r="BG585" s="138"/>
      <c r="BH585" s="138"/>
      <c r="BI585" s="138"/>
      <c r="BJ585" s="138"/>
      <c r="BK585" s="138"/>
      <c r="BL585" s="138"/>
      <c r="BM585" s="138"/>
      <c r="BN585" s="138"/>
      <c r="BO585" s="138"/>
    </row>
    <row r="586" spans="1:67" x14ac:dyDescent="0.25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  <c r="AV586" s="138"/>
      <c r="AW586" s="138"/>
      <c r="AX586" s="138"/>
      <c r="AY586" s="138"/>
      <c r="AZ586" s="138"/>
      <c r="BA586" s="138"/>
      <c r="BB586" s="138"/>
      <c r="BC586" s="138"/>
      <c r="BD586" s="138"/>
      <c r="BE586" s="138"/>
      <c r="BF586" s="138"/>
      <c r="BG586" s="138"/>
      <c r="BH586" s="138"/>
      <c r="BI586" s="138"/>
      <c r="BJ586" s="138"/>
      <c r="BK586" s="138"/>
      <c r="BL586" s="138"/>
      <c r="BM586" s="138"/>
      <c r="BN586" s="138"/>
      <c r="BO586" s="138"/>
    </row>
    <row r="587" spans="1:67" x14ac:dyDescent="0.25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  <c r="AV587" s="138"/>
      <c r="AW587" s="138"/>
      <c r="AX587" s="138"/>
      <c r="AY587" s="138"/>
      <c r="AZ587" s="138"/>
      <c r="BA587" s="138"/>
      <c r="BB587" s="138"/>
      <c r="BC587" s="138"/>
      <c r="BD587" s="138"/>
      <c r="BE587" s="138"/>
      <c r="BF587" s="138"/>
      <c r="BG587" s="138"/>
      <c r="BH587" s="138"/>
      <c r="BI587" s="138"/>
      <c r="BJ587" s="138"/>
      <c r="BK587" s="138"/>
      <c r="BL587" s="138"/>
      <c r="BM587" s="138"/>
      <c r="BN587" s="138"/>
      <c r="BO587" s="138"/>
    </row>
    <row r="588" spans="1:67" x14ac:dyDescent="0.25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  <c r="AV588" s="138"/>
      <c r="AW588" s="138"/>
      <c r="AX588" s="138"/>
      <c r="AY588" s="138"/>
      <c r="AZ588" s="138"/>
      <c r="BA588" s="138"/>
      <c r="BB588" s="138"/>
      <c r="BC588" s="138"/>
      <c r="BD588" s="138"/>
      <c r="BE588" s="138"/>
      <c r="BF588" s="138"/>
      <c r="BG588" s="138"/>
      <c r="BH588" s="138"/>
      <c r="BI588" s="138"/>
      <c r="BJ588" s="138"/>
      <c r="BK588" s="138"/>
      <c r="BL588" s="138"/>
      <c r="BM588" s="138"/>
      <c r="BN588" s="138"/>
      <c r="BO588" s="138"/>
    </row>
    <row r="589" spans="1:67" x14ac:dyDescent="0.25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  <c r="AV589" s="138"/>
      <c r="AW589" s="138"/>
      <c r="AX589" s="138"/>
      <c r="AY589" s="138"/>
      <c r="AZ589" s="138"/>
      <c r="BA589" s="138"/>
      <c r="BB589" s="138"/>
      <c r="BC589" s="138"/>
      <c r="BD589" s="138"/>
      <c r="BE589" s="138"/>
      <c r="BF589" s="138"/>
      <c r="BG589" s="138"/>
      <c r="BH589" s="138"/>
      <c r="BI589" s="138"/>
      <c r="BJ589" s="138"/>
      <c r="BK589" s="138"/>
      <c r="BL589" s="138"/>
      <c r="BM589" s="138"/>
      <c r="BN589" s="138"/>
      <c r="BO589" s="138"/>
    </row>
    <row r="590" spans="1:67" x14ac:dyDescent="0.25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  <c r="AV590" s="138"/>
      <c r="AW590" s="138"/>
      <c r="AX590" s="138"/>
      <c r="AY590" s="138"/>
      <c r="AZ590" s="138"/>
      <c r="BA590" s="138"/>
      <c r="BB590" s="138"/>
      <c r="BC590" s="138"/>
      <c r="BD590" s="138"/>
      <c r="BE590" s="138"/>
      <c r="BF590" s="138"/>
      <c r="BG590" s="138"/>
      <c r="BH590" s="138"/>
      <c r="BI590" s="138"/>
      <c r="BJ590" s="138"/>
      <c r="BK590" s="138"/>
      <c r="BL590" s="138"/>
      <c r="BM590" s="138"/>
      <c r="BN590" s="138"/>
      <c r="BO590" s="138"/>
    </row>
    <row r="591" spans="1:67" x14ac:dyDescent="0.25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  <c r="AV591" s="138"/>
      <c r="AW591" s="138"/>
      <c r="AX591" s="138"/>
      <c r="AY591" s="138"/>
      <c r="AZ591" s="138"/>
      <c r="BA591" s="138"/>
      <c r="BB591" s="138"/>
      <c r="BC591" s="138"/>
      <c r="BD591" s="138"/>
      <c r="BE591" s="138"/>
      <c r="BF591" s="138"/>
      <c r="BG591" s="138"/>
      <c r="BH591" s="138"/>
      <c r="BI591" s="138"/>
      <c r="BJ591" s="138"/>
      <c r="BK591" s="138"/>
      <c r="BL591" s="138"/>
      <c r="BM591" s="138"/>
      <c r="BN591" s="138"/>
      <c r="BO591" s="138"/>
    </row>
    <row r="592" spans="1:67" x14ac:dyDescent="0.25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  <c r="AV592" s="138"/>
      <c r="AW592" s="138"/>
      <c r="AX592" s="138"/>
      <c r="AY592" s="138"/>
      <c r="AZ592" s="138"/>
      <c r="BA592" s="138"/>
      <c r="BB592" s="138"/>
      <c r="BC592" s="138"/>
      <c r="BD592" s="138"/>
      <c r="BE592" s="138"/>
      <c r="BF592" s="138"/>
      <c r="BG592" s="138"/>
      <c r="BH592" s="138"/>
      <c r="BI592" s="138"/>
      <c r="BJ592" s="138"/>
      <c r="BK592" s="138"/>
      <c r="BL592" s="138"/>
      <c r="BM592" s="138"/>
      <c r="BN592" s="138"/>
      <c r="BO592" s="138"/>
    </row>
    <row r="593" spans="1:67" x14ac:dyDescent="0.25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  <c r="AV593" s="138"/>
      <c r="AW593" s="138"/>
      <c r="AX593" s="138"/>
      <c r="AY593" s="138"/>
      <c r="AZ593" s="138"/>
      <c r="BA593" s="138"/>
      <c r="BB593" s="138"/>
      <c r="BC593" s="138"/>
      <c r="BD593" s="138"/>
      <c r="BE593" s="138"/>
      <c r="BF593" s="138"/>
      <c r="BG593" s="138"/>
      <c r="BH593" s="138"/>
      <c r="BI593" s="138"/>
      <c r="BJ593" s="138"/>
      <c r="BK593" s="138"/>
      <c r="BL593" s="138"/>
      <c r="BM593" s="138"/>
      <c r="BN593" s="138"/>
      <c r="BO593" s="138"/>
    </row>
    <row r="594" spans="1:67" x14ac:dyDescent="0.25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  <c r="AV594" s="138"/>
      <c r="AW594" s="138"/>
      <c r="AX594" s="138"/>
      <c r="AY594" s="138"/>
      <c r="AZ594" s="138"/>
      <c r="BA594" s="138"/>
      <c r="BB594" s="138"/>
      <c r="BC594" s="138"/>
      <c r="BD594" s="138"/>
      <c r="BE594" s="138"/>
      <c r="BF594" s="138"/>
      <c r="BG594" s="138"/>
      <c r="BH594" s="138"/>
      <c r="BI594" s="138"/>
      <c r="BJ594" s="138"/>
      <c r="BK594" s="138"/>
      <c r="BL594" s="138"/>
      <c r="BM594" s="138"/>
      <c r="BN594" s="138"/>
      <c r="BO594" s="138"/>
    </row>
    <row r="595" spans="1:67" x14ac:dyDescent="0.25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  <c r="AV595" s="138"/>
      <c r="AW595" s="138"/>
      <c r="AX595" s="138"/>
      <c r="AY595" s="138"/>
      <c r="AZ595" s="138"/>
      <c r="BA595" s="138"/>
      <c r="BB595" s="138"/>
      <c r="BC595" s="138"/>
      <c r="BD595" s="138"/>
      <c r="BE595" s="138"/>
      <c r="BF595" s="138"/>
      <c r="BG595" s="138"/>
      <c r="BH595" s="138"/>
      <c r="BI595" s="138"/>
      <c r="BJ595" s="138"/>
      <c r="BK595" s="138"/>
      <c r="BL595" s="138"/>
      <c r="BM595" s="138"/>
      <c r="BN595" s="138"/>
      <c r="BO595" s="138"/>
    </row>
    <row r="596" spans="1:67" x14ac:dyDescent="0.25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  <c r="AV596" s="138"/>
      <c r="AW596" s="138"/>
      <c r="AX596" s="138"/>
      <c r="AY596" s="138"/>
      <c r="AZ596" s="138"/>
      <c r="BA596" s="138"/>
      <c r="BB596" s="138"/>
      <c r="BC596" s="138"/>
      <c r="BD596" s="138"/>
      <c r="BE596" s="138"/>
      <c r="BF596" s="138"/>
      <c r="BG596" s="138"/>
      <c r="BH596" s="138"/>
      <c r="BI596" s="138"/>
      <c r="BJ596" s="138"/>
      <c r="BK596" s="138"/>
      <c r="BL596" s="138"/>
      <c r="BM596" s="138"/>
      <c r="BN596" s="138"/>
      <c r="BO596" s="138"/>
    </row>
    <row r="597" spans="1:67" x14ac:dyDescent="0.25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  <c r="AV597" s="138"/>
      <c r="AW597" s="138"/>
      <c r="AX597" s="138"/>
      <c r="AY597" s="138"/>
      <c r="AZ597" s="138"/>
      <c r="BA597" s="138"/>
      <c r="BB597" s="138"/>
      <c r="BC597" s="138"/>
      <c r="BD597" s="138"/>
      <c r="BE597" s="138"/>
      <c r="BF597" s="138"/>
      <c r="BG597" s="138"/>
      <c r="BH597" s="138"/>
      <c r="BI597" s="138"/>
      <c r="BJ597" s="138"/>
      <c r="BK597" s="138"/>
      <c r="BL597" s="138"/>
      <c r="BM597" s="138"/>
      <c r="BN597" s="138"/>
      <c r="BO597" s="138"/>
    </row>
    <row r="598" spans="1:67" x14ac:dyDescent="0.25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  <c r="AV598" s="138"/>
      <c r="AW598" s="138"/>
      <c r="AX598" s="138"/>
      <c r="AY598" s="138"/>
      <c r="AZ598" s="138"/>
      <c r="BA598" s="138"/>
      <c r="BB598" s="138"/>
      <c r="BC598" s="138"/>
      <c r="BD598" s="138"/>
      <c r="BE598" s="138"/>
      <c r="BF598" s="138"/>
      <c r="BG598" s="138"/>
      <c r="BH598" s="138"/>
      <c r="BI598" s="138"/>
      <c r="BJ598" s="138"/>
      <c r="BK598" s="138"/>
      <c r="BL598" s="138"/>
      <c r="BM598" s="138"/>
      <c r="BN598" s="138"/>
      <c r="BO598" s="138"/>
    </row>
    <row r="599" spans="1:67" x14ac:dyDescent="0.25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  <c r="AV599" s="138"/>
      <c r="AW599" s="138"/>
      <c r="AX599" s="138"/>
      <c r="AY599" s="138"/>
      <c r="AZ599" s="138"/>
      <c r="BA599" s="138"/>
      <c r="BB599" s="138"/>
      <c r="BC599" s="138"/>
      <c r="BD599" s="138"/>
      <c r="BE599" s="138"/>
      <c r="BF599" s="138"/>
      <c r="BG599" s="138"/>
      <c r="BH599" s="138"/>
      <c r="BI599" s="138"/>
      <c r="BJ599" s="138"/>
      <c r="BK599" s="138"/>
      <c r="BL599" s="138"/>
      <c r="BM599" s="138"/>
      <c r="BN599" s="138"/>
      <c r="BO599" s="138"/>
    </row>
    <row r="600" spans="1:67" x14ac:dyDescent="0.25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  <c r="AV600" s="138"/>
      <c r="AW600" s="138"/>
      <c r="AX600" s="138"/>
      <c r="AY600" s="138"/>
      <c r="AZ600" s="138"/>
      <c r="BA600" s="138"/>
      <c r="BB600" s="138"/>
      <c r="BC600" s="138"/>
      <c r="BD600" s="138"/>
      <c r="BE600" s="138"/>
      <c r="BF600" s="138"/>
      <c r="BG600" s="138"/>
      <c r="BH600" s="138"/>
      <c r="BI600" s="138"/>
      <c r="BJ600" s="138"/>
      <c r="BK600" s="138"/>
      <c r="BL600" s="138"/>
      <c r="BM600" s="138"/>
      <c r="BN600" s="138"/>
      <c r="BO600" s="138"/>
    </row>
    <row r="601" spans="1:67" x14ac:dyDescent="0.25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  <c r="AV601" s="138"/>
      <c r="AW601" s="138"/>
      <c r="AX601" s="138"/>
      <c r="AY601" s="138"/>
      <c r="AZ601" s="138"/>
      <c r="BA601" s="138"/>
      <c r="BB601" s="138"/>
      <c r="BC601" s="138"/>
      <c r="BD601" s="138"/>
      <c r="BE601" s="138"/>
      <c r="BF601" s="138"/>
      <c r="BG601" s="138"/>
      <c r="BH601" s="138"/>
      <c r="BI601" s="138"/>
      <c r="BJ601" s="138"/>
      <c r="BK601" s="138"/>
      <c r="BL601" s="138"/>
      <c r="BM601" s="138"/>
      <c r="BN601" s="138"/>
      <c r="BO601" s="138"/>
    </row>
    <row r="602" spans="1:67" x14ac:dyDescent="0.25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  <c r="AV602" s="138"/>
      <c r="AW602" s="138"/>
      <c r="AX602" s="138"/>
      <c r="AY602" s="138"/>
      <c r="AZ602" s="138"/>
      <c r="BA602" s="138"/>
      <c r="BB602" s="138"/>
      <c r="BC602" s="138"/>
      <c r="BD602" s="138"/>
      <c r="BE602" s="138"/>
      <c r="BF602" s="138"/>
      <c r="BG602" s="138"/>
      <c r="BH602" s="138"/>
      <c r="BI602" s="138"/>
      <c r="BJ602" s="138"/>
      <c r="BK602" s="138"/>
      <c r="BL602" s="138"/>
      <c r="BM602" s="138"/>
      <c r="BN602" s="138"/>
      <c r="BO602" s="138"/>
    </row>
    <row r="603" spans="1:67" x14ac:dyDescent="0.25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  <c r="AV603" s="138"/>
      <c r="AW603" s="138"/>
      <c r="AX603" s="138"/>
      <c r="AY603" s="138"/>
      <c r="AZ603" s="138"/>
      <c r="BA603" s="138"/>
      <c r="BB603" s="138"/>
      <c r="BC603" s="138"/>
      <c r="BD603" s="138"/>
      <c r="BE603" s="138"/>
      <c r="BF603" s="138"/>
      <c r="BG603" s="138"/>
      <c r="BH603" s="138"/>
      <c r="BI603" s="138"/>
      <c r="BJ603" s="138"/>
      <c r="BK603" s="138"/>
      <c r="BL603" s="138"/>
      <c r="BM603" s="138"/>
      <c r="BN603" s="138"/>
      <c r="BO603" s="138"/>
    </row>
    <row r="604" spans="1:67" x14ac:dyDescent="0.25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  <c r="AV604" s="138"/>
      <c r="AW604" s="138"/>
      <c r="AX604" s="138"/>
      <c r="AY604" s="138"/>
      <c r="AZ604" s="138"/>
      <c r="BA604" s="138"/>
      <c r="BB604" s="138"/>
      <c r="BC604" s="138"/>
      <c r="BD604" s="138"/>
      <c r="BE604" s="138"/>
      <c r="BF604" s="138"/>
      <c r="BG604" s="138"/>
      <c r="BH604" s="138"/>
      <c r="BI604" s="138"/>
      <c r="BJ604" s="138"/>
      <c r="BK604" s="138"/>
      <c r="BL604" s="138"/>
      <c r="BM604" s="138"/>
      <c r="BN604" s="138"/>
      <c r="BO604" s="138"/>
    </row>
    <row r="605" spans="1:67" x14ac:dyDescent="0.25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  <c r="AV605" s="138"/>
      <c r="AW605" s="138"/>
      <c r="AX605" s="138"/>
      <c r="AY605" s="138"/>
      <c r="AZ605" s="138"/>
      <c r="BA605" s="138"/>
      <c r="BB605" s="138"/>
      <c r="BC605" s="138"/>
      <c r="BD605" s="138"/>
      <c r="BE605" s="138"/>
      <c r="BF605" s="138"/>
      <c r="BG605" s="138"/>
      <c r="BH605" s="138"/>
      <c r="BI605" s="138"/>
      <c r="BJ605" s="138"/>
      <c r="BK605" s="138"/>
      <c r="BL605" s="138"/>
      <c r="BM605" s="138"/>
      <c r="BN605" s="138"/>
      <c r="BO605" s="138"/>
    </row>
    <row r="606" spans="1:67" x14ac:dyDescent="0.25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  <c r="AV606" s="138"/>
      <c r="AW606" s="138"/>
      <c r="AX606" s="138"/>
      <c r="AY606" s="138"/>
      <c r="AZ606" s="138"/>
      <c r="BA606" s="138"/>
      <c r="BB606" s="138"/>
      <c r="BC606" s="138"/>
      <c r="BD606" s="138"/>
      <c r="BE606" s="138"/>
      <c r="BF606" s="138"/>
      <c r="BG606" s="138"/>
      <c r="BH606" s="138"/>
      <c r="BI606" s="138"/>
      <c r="BJ606" s="138"/>
      <c r="BK606" s="138"/>
      <c r="BL606" s="138"/>
      <c r="BM606" s="138"/>
      <c r="BN606" s="138"/>
      <c r="BO606" s="138"/>
    </row>
    <row r="607" spans="1:67" x14ac:dyDescent="0.25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  <c r="AV607" s="138"/>
      <c r="AW607" s="138"/>
      <c r="AX607" s="138"/>
      <c r="AY607" s="138"/>
      <c r="AZ607" s="138"/>
      <c r="BA607" s="138"/>
      <c r="BB607" s="138"/>
      <c r="BC607" s="138"/>
      <c r="BD607" s="138"/>
      <c r="BE607" s="138"/>
      <c r="BF607" s="138"/>
      <c r="BG607" s="138"/>
      <c r="BH607" s="138"/>
      <c r="BI607" s="138"/>
      <c r="BJ607" s="138"/>
      <c r="BK607" s="138"/>
      <c r="BL607" s="138"/>
      <c r="BM607" s="138"/>
      <c r="BN607" s="138"/>
      <c r="BO607" s="138"/>
    </row>
    <row r="608" spans="1:67" x14ac:dyDescent="0.25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  <c r="AV608" s="138"/>
      <c r="AW608" s="138"/>
      <c r="AX608" s="138"/>
      <c r="AY608" s="138"/>
      <c r="AZ608" s="138"/>
      <c r="BA608" s="138"/>
      <c r="BB608" s="138"/>
      <c r="BC608" s="138"/>
      <c r="BD608" s="138"/>
      <c r="BE608" s="138"/>
      <c r="BF608" s="138"/>
      <c r="BG608" s="138"/>
      <c r="BH608" s="138"/>
      <c r="BI608" s="138"/>
      <c r="BJ608" s="138"/>
      <c r="BK608" s="138"/>
      <c r="BL608" s="138"/>
      <c r="BM608" s="138"/>
      <c r="BN608" s="138"/>
      <c r="BO608" s="138"/>
    </row>
    <row r="609" spans="1:67" x14ac:dyDescent="0.25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  <c r="AV609" s="138"/>
      <c r="AW609" s="138"/>
      <c r="AX609" s="138"/>
      <c r="AY609" s="138"/>
      <c r="AZ609" s="138"/>
      <c r="BA609" s="138"/>
      <c r="BB609" s="138"/>
      <c r="BC609" s="138"/>
      <c r="BD609" s="138"/>
      <c r="BE609" s="138"/>
      <c r="BF609" s="138"/>
      <c r="BG609" s="138"/>
      <c r="BH609" s="138"/>
      <c r="BI609" s="138"/>
      <c r="BJ609" s="138"/>
      <c r="BK609" s="138"/>
      <c r="BL609" s="138"/>
      <c r="BM609" s="138"/>
      <c r="BN609" s="138"/>
      <c r="BO609" s="138"/>
    </row>
    <row r="610" spans="1:67" x14ac:dyDescent="0.25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  <c r="AV610" s="138"/>
      <c r="AW610" s="138"/>
      <c r="AX610" s="138"/>
      <c r="AY610" s="138"/>
      <c r="AZ610" s="138"/>
      <c r="BA610" s="138"/>
      <c r="BB610" s="138"/>
      <c r="BC610" s="138"/>
      <c r="BD610" s="138"/>
      <c r="BE610" s="138"/>
      <c r="BF610" s="138"/>
      <c r="BG610" s="138"/>
      <c r="BH610" s="138"/>
      <c r="BI610" s="138"/>
      <c r="BJ610" s="138"/>
      <c r="BK610" s="138"/>
      <c r="BL610" s="138"/>
      <c r="BM610" s="138"/>
      <c r="BN610" s="138"/>
      <c r="BO610" s="138"/>
    </row>
    <row r="611" spans="1:67" x14ac:dyDescent="0.25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  <c r="AV611" s="138"/>
      <c r="AW611" s="138"/>
      <c r="AX611" s="138"/>
      <c r="AY611" s="138"/>
      <c r="AZ611" s="138"/>
      <c r="BA611" s="138"/>
      <c r="BB611" s="138"/>
      <c r="BC611" s="138"/>
      <c r="BD611" s="138"/>
      <c r="BE611" s="138"/>
      <c r="BF611" s="138"/>
      <c r="BG611" s="138"/>
      <c r="BH611" s="138"/>
      <c r="BI611" s="138"/>
      <c r="BJ611" s="138"/>
      <c r="BK611" s="138"/>
      <c r="BL611" s="138"/>
      <c r="BM611" s="138"/>
      <c r="BN611" s="138"/>
      <c r="BO611" s="138"/>
    </row>
    <row r="612" spans="1:67" x14ac:dyDescent="0.25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  <c r="AV612" s="138"/>
      <c r="AW612" s="138"/>
      <c r="AX612" s="138"/>
      <c r="AY612" s="138"/>
      <c r="AZ612" s="138"/>
      <c r="BA612" s="138"/>
      <c r="BB612" s="138"/>
      <c r="BC612" s="138"/>
      <c r="BD612" s="138"/>
      <c r="BE612" s="138"/>
      <c r="BF612" s="138"/>
      <c r="BG612" s="138"/>
      <c r="BH612" s="138"/>
      <c r="BI612" s="138"/>
      <c r="BJ612" s="138"/>
      <c r="BK612" s="138"/>
      <c r="BL612" s="138"/>
      <c r="BM612" s="138"/>
      <c r="BN612" s="138"/>
      <c r="BO612" s="138"/>
    </row>
    <row r="613" spans="1:67" x14ac:dyDescent="0.25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  <c r="AV613" s="138"/>
      <c r="AW613" s="138"/>
      <c r="AX613" s="138"/>
      <c r="AY613" s="138"/>
      <c r="AZ613" s="138"/>
      <c r="BA613" s="138"/>
      <c r="BB613" s="138"/>
      <c r="BC613" s="138"/>
      <c r="BD613" s="138"/>
      <c r="BE613" s="138"/>
      <c r="BF613" s="138"/>
      <c r="BG613" s="138"/>
      <c r="BH613" s="138"/>
      <c r="BI613" s="138"/>
      <c r="BJ613" s="138"/>
      <c r="BK613" s="138"/>
      <c r="BL613" s="138"/>
      <c r="BM613" s="138"/>
      <c r="BN613" s="138"/>
      <c r="BO613" s="138"/>
    </row>
    <row r="614" spans="1:67" x14ac:dyDescent="0.25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  <c r="AV614" s="138"/>
      <c r="AW614" s="138"/>
      <c r="AX614" s="138"/>
      <c r="AY614" s="138"/>
      <c r="AZ614" s="138"/>
      <c r="BA614" s="138"/>
      <c r="BB614" s="138"/>
      <c r="BC614" s="138"/>
      <c r="BD614" s="138"/>
      <c r="BE614" s="138"/>
      <c r="BF614" s="138"/>
      <c r="BG614" s="138"/>
      <c r="BH614" s="138"/>
      <c r="BI614" s="138"/>
      <c r="BJ614" s="138"/>
      <c r="BK614" s="138"/>
      <c r="BL614" s="138"/>
      <c r="BM614" s="138"/>
      <c r="BN614" s="138"/>
      <c r="BO614" s="138"/>
    </row>
    <row r="615" spans="1:67" x14ac:dyDescent="0.25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  <c r="AV615" s="138"/>
      <c r="AW615" s="138"/>
      <c r="AX615" s="138"/>
      <c r="AY615" s="138"/>
      <c r="AZ615" s="138"/>
      <c r="BA615" s="138"/>
      <c r="BB615" s="138"/>
      <c r="BC615" s="138"/>
      <c r="BD615" s="138"/>
      <c r="BE615" s="138"/>
      <c r="BF615" s="138"/>
      <c r="BG615" s="138"/>
      <c r="BH615" s="138"/>
      <c r="BI615" s="138"/>
      <c r="BJ615" s="138"/>
      <c r="BK615" s="138"/>
      <c r="BL615" s="138"/>
      <c r="BM615" s="138"/>
      <c r="BN615" s="138"/>
      <c r="BO615" s="138"/>
    </row>
    <row r="616" spans="1:67" x14ac:dyDescent="0.25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  <c r="AV616" s="138"/>
      <c r="AW616" s="138"/>
      <c r="AX616" s="138"/>
      <c r="AY616" s="138"/>
      <c r="AZ616" s="138"/>
      <c r="BA616" s="138"/>
      <c r="BB616" s="138"/>
      <c r="BC616" s="138"/>
      <c r="BD616" s="138"/>
      <c r="BE616" s="138"/>
      <c r="BF616" s="138"/>
      <c r="BG616" s="138"/>
      <c r="BH616" s="138"/>
      <c r="BI616" s="138"/>
      <c r="BJ616" s="138"/>
      <c r="BK616" s="138"/>
      <c r="BL616" s="138"/>
      <c r="BM616" s="138"/>
      <c r="BN616" s="138"/>
      <c r="BO616" s="138"/>
    </row>
    <row r="617" spans="1:67" x14ac:dyDescent="0.25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  <c r="AV617" s="138"/>
      <c r="AW617" s="138"/>
      <c r="AX617" s="138"/>
      <c r="AY617" s="138"/>
      <c r="AZ617" s="138"/>
      <c r="BA617" s="138"/>
      <c r="BB617" s="138"/>
      <c r="BC617" s="138"/>
      <c r="BD617" s="138"/>
      <c r="BE617" s="138"/>
      <c r="BF617" s="138"/>
      <c r="BG617" s="138"/>
      <c r="BH617" s="138"/>
      <c r="BI617" s="138"/>
      <c r="BJ617" s="138"/>
      <c r="BK617" s="138"/>
      <c r="BL617" s="138"/>
      <c r="BM617" s="138"/>
      <c r="BN617" s="138"/>
      <c r="BO617" s="138"/>
    </row>
    <row r="618" spans="1:67" x14ac:dyDescent="0.25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  <c r="AV618" s="138"/>
      <c r="AW618" s="138"/>
      <c r="AX618" s="138"/>
      <c r="AY618" s="138"/>
      <c r="AZ618" s="138"/>
      <c r="BA618" s="138"/>
      <c r="BB618" s="138"/>
      <c r="BC618" s="138"/>
      <c r="BD618" s="138"/>
      <c r="BE618" s="138"/>
      <c r="BF618" s="138"/>
      <c r="BG618" s="138"/>
      <c r="BH618" s="138"/>
      <c r="BI618" s="138"/>
      <c r="BJ618" s="138"/>
      <c r="BK618" s="138"/>
      <c r="BL618" s="138"/>
      <c r="BM618" s="138"/>
      <c r="BN618" s="138"/>
      <c r="BO618" s="138"/>
    </row>
    <row r="619" spans="1:67" x14ac:dyDescent="0.25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  <c r="AV619" s="138"/>
      <c r="AW619" s="138"/>
      <c r="AX619" s="138"/>
      <c r="AY619" s="138"/>
      <c r="AZ619" s="138"/>
      <c r="BA619" s="138"/>
      <c r="BB619" s="138"/>
      <c r="BC619" s="138"/>
      <c r="BD619" s="138"/>
      <c r="BE619" s="138"/>
      <c r="BF619" s="138"/>
      <c r="BG619" s="138"/>
      <c r="BH619" s="138"/>
      <c r="BI619" s="138"/>
      <c r="BJ619" s="138"/>
      <c r="BK619" s="138"/>
      <c r="BL619" s="138"/>
      <c r="BM619" s="138"/>
      <c r="BN619" s="138"/>
      <c r="BO619" s="138"/>
    </row>
    <row r="620" spans="1:67" x14ac:dyDescent="0.25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  <c r="AV620" s="138"/>
      <c r="AW620" s="138"/>
      <c r="AX620" s="138"/>
      <c r="AY620" s="138"/>
      <c r="AZ620" s="138"/>
      <c r="BA620" s="138"/>
      <c r="BB620" s="138"/>
      <c r="BC620" s="138"/>
      <c r="BD620" s="138"/>
      <c r="BE620" s="138"/>
      <c r="BF620" s="138"/>
      <c r="BG620" s="138"/>
      <c r="BH620" s="138"/>
      <c r="BI620" s="138"/>
      <c r="BJ620" s="138"/>
      <c r="BK620" s="138"/>
      <c r="BL620" s="138"/>
      <c r="BM620" s="138"/>
      <c r="BN620" s="138"/>
      <c r="BO620" s="138"/>
    </row>
    <row r="621" spans="1:67" x14ac:dyDescent="0.25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  <c r="AV621" s="138"/>
      <c r="AW621" s="138"/>
      <c r="AX621" s="138"/>
      <c r="AY621" s="138"/>
      <c r="AZ621" s="138"/>
      <c r="BA621" s="138"/>
      <c r="BB621" s="138"/>
      <c r="BC621" s="138"/>
      <c r="BD621" s="138"/>
      <c r="BE621" s="138"/>
      <c r="BF621" s="138"/>
      <c r="BG621" s="138"/>
      <c r="BH621" s="138"/>
      <c r="BI621" s="138"/>
      <c r="BJ621" s="138"/>
      <c r="BK621" s="138"/>
      <c r="BL621" s="138"/>
      <c r="BM621" s="138"/>
      <c r="BN621" s="138"/>
      <c r="BO621" s="138"/>
    </row>
    <row r="622" spans="1:67" x14ac:dyDescent="0.25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  <c r="AV622" s="138"/>
      <c r="AW622" s="138"/>
      <c r="AX622" s="138"/>
      <c r="AY622" s="138"/>
      <c r="AZ622" s="138"/>
      <c r="BA622" s="138"/>
      <c r="BB622" s="138"/>
      <c r="BC622" s="138"/>
      <c r="BD622" s="138"/>
      <c r="BE622" s="138"/>
      <c r="BF622" s="138"/>
      <c r="BG622" s="138"/>
      <c r="BH622" s="138"/>
      <c r="BI622" s="138"/>
      <c r="BJ622" s="138"/>
      <c r="BK622" s="138"/>
      <c r="BL622" s="138"/>
      <c r="BM622" s="138"/>
      <c r="BN622" s="138"/>
      <c r="BO622" s="138"/>
    </row>
    <row r="623" spans="1:67" x14ac:dyDescent="0.25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  <c r="AV623" s="138"/>
      <c r="AW623" s="138"/>
      <c r="AX623" s="138"/>
      <c r="AY623" s="138"/>
      <c r="AZ623" s="138"/>
      <c r="BA623" s="138"/>
      <c r="BB623" s="138"/>
      <c r="BC623" s="138"/>
      <c r="BD623" s="138"/>
      <c r="BE623" s="138"/>
      <c r="BF623" s="138"/>
      <c r="BG623" s="138"/>
      <c r="BH623" s="138"/>
      <c r="BI623" s="138"/>
      <c r="BJ623" s="138"/>
      <c r="BK623" s="138"/>
      <c r="BL623" s="138"/>
      <c r="BM623" s="138"/>
      <c r="BN623" s="138"/>
      <c r="BO623" s="138"/>
    </row>
    <row r="624" spans="1:67" x14ac:dyDescent="0.25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  <c r="AV624" s="138"/>
      <c r="AW624" s="138"/>
      <c r="AX624" s="138"/>
      <c r="AY624" s="138"/>
      <c r="AZ624" s="138"/>
      <c r="BA624" s="138"/>
      <c r="BB624" s="138"/>
      <c r="BC624" s="138"/>
      <c r="BD624" s="138"/>
      <c r="BE624" s="138"/>
      <c r="BF624" s="138"/>
      <c r="BG624" s="138"/>
      <c r="BH624" s="138"/>
      <c r="BI624" s="138"/>
      <c r="BJ624" s="138"/>
      <c r="BK624" s="138"/>
      <c r="BL624" s="138"/>
      <c r="BM624" s="138"/>
      <c r="BN624" s="138"/>
      <c r="BO624" s="138"/>
    </row>
    <row r="625" spans="1:67" x14ac:dyDescent="0.25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  <c r="AV625" s="138"/>
      <c r="AW625" s="138"/>
      <c r="AX625" s="138"/>
      <c r="AY625" s="138"/>
      <c r="AZ625" s="138"/>
      <c r="BA625" s="138"/>
      <c r="BB625" s="138"/>
      <c r="BC625" s="138"/>
      <c r="BD625" s="138"/>
      <c r="BE625" s="138"/>
      <c r="BF625" s="138"/>
      <c r="BG625" s="138"/>
      <c r="BH625" s="138"/>
      <c r="BI625" s="138"/>
      <c r="BJ625" s="138"/>
      <c r="BK625" s="138"/>
      <c r="BL625" s="138"/>
      <c r="BM625" s="138"/>
      <c r="BN625" s="138"/>
      <c r="BO625" s="138"/>
    </row>
    <row r="626" spans="1:67" x14ac:dyDescent="0.25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  <c r="AV626" s="138"/>
      <c r="AW626" s="138"/>
      <c r="AX626" s="138"/>
      <c r="AY626" s="138"/>
      <c r="AZ626" s="138"/>
      <c r="BA626" s="138"/>
      <c r="BB626" s="138"/>
      <c r="BC626" s="138"/>
      <c r="BD626" s="138"/>
      <c r="BE626" s="138"/>
      <c r="BF626" s="138"/>
      <c r="BG626" s="138"/>
      <c r="BH626" s="138"/>
      <c r="BI626" s="138"/>
      <c r="BJ626" s="138"/>
      <c r="BK626" s="138"/>
      <c r="BL626" s="138"/>
      <c r="BM626" s="138"/>
      <c r="BN626" s="138"/>
      <c r="BO626" s="138"/>
    </row>
    <row r="627" spans="1:67" x14ac:dyDescent="0.25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  <c r="AV627" s="138"/>
      <c r="AW627" s="138"/>
      <c r="AX627" s="138"/>
      <c r="AY627" s="138"/>
      <c r="AZ627" s="138"/>
      <c r="BA627" s="138"/>
      <c r="BB627" s="138"/>
      <c r="BC627" s="138"/>
      <c r="BD627" s="138"/>
      <c r="BE627" s="138"/>
      <c r="BF627" s="138"/>
      <c r="BG627" s="138"/>
      <c r="BH627" s="138"/>
      <c r="BI627" s="138"/>
      <c r="BJ627" s="138"/>
      <c r="BK627" s="138"/>
      <c r="BL627" s="138"/>
      <c r="BM627" s="138"/>
      <c r="BN627" s="138"/>
      <c r="BO627" s="138"/>
    </row>
    <row r="628" spans="1:67" x14ac:dyDescent="0.25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138"/>
      <c r="AW628" s="138"/>
      <c r="AX628" s="138"/>
      <c r="AY628" s="138"/>
      <c r="AZ628" s="138"/>
      <c r="BA628" s="138"/>
      <c r="BB628" s="138"/>
      <c r="BC628" s="138"/>
      <c r="BD628" s="138"/>
      <c r="BE628" s="138"/>
      <c r="BF628" s="138"/>
      <c r="BG628" s="138"/>
      <c r="BH628" s="138"/>
      <c r="BI628" s="138"/>
      <c r="BJ628" s="138"/>
      <c r="BK628" s="138"/>
      <c r="BL628" s="138"/>
      <c r="BM628" s="138"/>
      <c r="BN628" s="138"/>
      <c r="BO628" s="138"/>
    </row>
    <row r="629" spans="1:67" x14ac:dyDescent="0.25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  <c r="AV629" s="138"/>
      <c r="AW629" s="138"/>
      <c r="AX629" s="138"/>
      <c r="AY629" s="138"/>
      <c r="AZ629" s="138"/>
      <c r="BA629" s="138"/>
      <c r="BB629" s="138"/>
      <c r="BC629" s="138"/>
      <c r="BD629" s="138"/>
      <c r="BE629" s="138"/>
      <c r="BF629" s="138"/>
      <c r="BG629" s="138"/>
      <c r="BH629" s="138"/>
      <c r="BI629" s="138"/>
      <c r="BJ629" s="138"/>
      <c r="BK629" s="138"/>
      <c r="BL629" s="138"/>
      <c r="BM629" s="138"/>
      <c r="BN629" s="138"/>
      <c r="BO629" s="138"/>
    </row>
    <row r="630" spans="1:67" x14ac:dyDescent="0.25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  <c r="AV630" s="138"/>
      <c r="AW630" s="138"/>
      <c r="AX630" s="138"/>
      <c r="AY630" s="138"/>
      <c r="AZ630" s="138"/>
      <c r="BA630" s="138"/>
      <c r="BB630" s="138"/>
      <c r="BC630" s="138"/>
      <c r="BD630" s="138"/>
      <c r="BE630" s="138"/>
      <c r="BF630" s="138"/>
      <c r="BG630" s="138"/>
      <c r="BH630" s="138"/>
      <c r="BI630" s="138"/>
      <c r="BJ630" s="138"/>
      <c r="BK630" s="138"/>
      <c r="BL630" s="138"/>
      <c r="BM630" s="138"/>
      <c r="BN630" s="138"/>
      <c r="BO630" s="138"/>
    </row>
    <row r="631" spans="1:67" x14ac:dyDescent="0.25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  <c r="AV631" s="138"/>
      <c r="AW631" s="138"/>
      <c r="AX631" s="138"/>
      <c r="AY631" s="138"/>
      <c r="AZ631" s="138"/>
      <c r="BA631" s="138"/>
      <c r="BB631" s="138"/>
      <c r="BC631" s="138"/>
      <c r="BD631" s="138"/>
      <c r="BE631" s="138"/>
      <c r="BF631" s="138"/>
      <c r="BG631" s="138"/>
      <c r="BH631" s="138"/>
      <c r="BI631" s="138"/>
      <c r="BJ631" s="138"/>
      <c r="BK631" s="138"/>
      <c r="BL631" s="138"/>
      <c r="BM631" s="138"/>
      <c r="BN631" s="138"/>
      <c r="BO631" s="138"/>
    </row>
    <row r="632" spans="1:67" x14ac:dyDescent="0.25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  <c r="AV632" s="138"/>
      <c r="AW632" s="138"/>
      <c r="AX632" s="138"/>
      <c r="AY632" s="138"/>
      <c r="AZ632" s="138"/>
      <c r="BA632" s="138"/>
      <c r="BB632" s="138"/>
      <c r="BC632" s="138"/>
      <c r="BD632" s="138"/>
      <c r="BE632" s="138"/>
      <c r="BF632" s="138"/>
      <c r="BG632" s="138"/>
      <c r="BH632" s="138"/>
      <c r="BI632" s="138"/>
      <c r="BJ632" s="138"/>
      <c r="BK632" s="138"/>
      <c r="BL632" s="138"/>
      <c r="BM632" s="138"/>
      <c r="BN632" s="138"/>
      <c r="BO632" s="138"/>
    </row>
    <row r="633" spans="1:67" x14ac:dyDescent="0.25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  <c r="AV633" s="138"/>
      <c r="AW633" s="138"/>
      <c r="AX633" s="138"/>
      <c r="AY633" s="138"/>
      <c r="AZ633" s="138"/>
      <c r="BA633" s="138"/>
      <c r="BB633" s="138"/>
      <c r="BC633" s="138"/>
      <c r="BD633" s="138"/>
      <c r="BE633" s="138"/>
      <c r="BF633" s="138"/>
      <c r="BG633" s="138"/>
      <c r="BH633" s="138"/>
      <c r="BI633" s="138"/>
      <c r="BJ633" s="138"/>
      <c r="BK633" s="138"/>
      <c r="BL633" s="138"/>
      <c r="BM633" s="138"/>
      <c r="BN633" s="138"/>
      <c r="BO633" s="138"/>
    </row>
    <row r="634" spans="1:67" x14ac:dyDescent="0.25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  <c r="AV634" s="138"/>
      <c r="AW634" s="138"/>
      <c r="AX634" s="138"/>
      <c r="AY634" s="138"/>
      <c r="AZ634" s="138"/>
      <c r="BA634" s="138"/>
      <c r="BB634" s="138"/>
      <c r="BC634" s="138"/>
      <c r="BD634" s="138"/>
      <c r="BE634" s="138"/>
      <c r="BF634" s="138"/>
      <c r="BG634" s="138"/>
      <c r="BH634" s="138"/>
      <c r="BI634" s="138"/>
      <c r="BJ634" s="138"/>
      <c r="BK634" s="138"/>
      <c r="BL634" s="138"/>
      <c r="BM634" s="138"/>
      <c r="BN634" s="138"/>
      <c r="BO634" s="138"/>
    </row>
    <row r="635" spans="1:67" x14ac:dyDescent="0.25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  <c r="AV635" s="138"/>
      <c r="AW635" s="138"/>
      <c r="AX635" s="138"/>
      <c r="AY635" s="138"/>
      <c r="AZ635" s="138"/>
      <c r="BA635" s="138"/>
      <c r="BB635" s="138"/>
      <c r="BC635" s="138"/>
      <c r="BD635" s="138"/>
      <c r="BE635" s="138"/>
      <c r="BF635" s="138"/>
      <c r="BG635" s="138"/>
      <c r="BH635" s="138"/>
      <c r="BI635" s="138"/>
      <c r="BJ635" s="138"/>
      <c r="BK635" s="138"/>
      <c r="BL635" s="138"/>
      <c r="BM635" s="138"/>
      <c r="BN635" s="138"/>
      <c r="BO635" s="138"/>
    </row>
    <row r="636" spans="1:67" x14ac:dyDescent="0.25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  <c r="AV636" s="138"/>
      <c r="AW636" s="138"/>
      <c r="AX636" s="138"/>
      <c r="AY636" s="138"/>
      <c r="AZ636" s="138"/>
      <c r="BA636" s="138"/>
      <c r="BB636" s="138"/>
      <c r="BC636" s="138"/>
      <c r="BD636" s="138"/>
      <c r="BE636" s="138"/>
      <c r="BF636" s="138"/>
      <c r="BG636" s="138"/>
      <c r="BH636" s="138"/>
      <c r="BI636" s="138"/>
      <c r="BJ636" s="138"/>
      <c r="BK636" s="138"/>
      <c r="BL636" s="138"/>
      <c r="BM636" s="138"/>
      <c r="BN636" s="138"/>
      <c r="BO636" s="138"/>
    </row>
    <row r="637" spans="1:67" x14ac:dyDescent="0.25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  <c r="AV637" s="138"/>
      <c r="AW637" s="138"/>
      <c r="AX637" s="138"/>
      <c r="AY637" s="138"/>
      <c r="AZ637" s="138"/>
      <c r="BA637" s="138"/>
      <c r="BB637" s="138"/>
      <c r="BC637" s="138"/>
      <c r="BD637" s="138"/>
      <c r="BE637" s="138"/>
      <c r="BF637" s="138"/>
      <c r="BG637" s="138"/>
      <c r="BH637" s="138"/>
      <c r="BI637" s="138"/>
      <c r="BJ637" s="138"/>
      <c r="BK637" s="138"/>
      <c r="BL637" s="138"/>
      <c r="BM637" s="138"/>
      <c r="BN637" s="138"/>
      <c r="BO637" s="138"/>
    </row>
    <row r="638" spans="1:67" x14ac:dyDescent="0.25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  <c r="AV638" s="138"/>
      <c r="AW638" s="138"/>
      <c r="AX638" s="138"/>
      <c r="AY638" s="138"/>
      <c r="AZ638" s="138"/>
      <c r="BA638" s="138"/>
      <c r="BB638" s="138"/>
      <c r="BC638" s="138"/>
      <c r="BD638" s="138"/>
      <c r="BE638" s="138"/>
      <c r="BF638" s="138"/>
      <c r="BG638" s="138"/>
      <c r="BH638" s="138"/>
      <c r="BI638" s="138"/>
      <c r="BJ638" s="138"/>
      <c r="BK638" s="138"/>
      <c r="BL638" s="138"/>
      <c r="BM638" s="138"/>
      <c r="BN638" s="138"/>
      <c r="BO638" s="138"/>
    </row>
    <row r="639" spans="1:67" x14ac:dyDescent="0.25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  <c r="AV639" s="138"/>
      <c r="AW639" s="138"/>
      <c r="AX639" s="138"/>
      <c r="AY639" s="138"/>
      <c r="AZ639" s="138"/>
      <c r="BA639" s="138"/>
      <c r="BB639" s="138"/>
      <c r="BC639" s="138"/>
      <c r="BD639" s="138"/>
      <c r="BE639" s="138"/>
      <c r="BF639" s="138"/>
      <c r="BG639" s="138"/>
      <c r="BH639" s="138"/>
      <c r="BI639" s="138"/>
      <c r="BJ639" s="138"/>
      <c r="BK639" s="138"/>
      <c r="BL639" s="138"/>
      <c r="BM639" s="138"/>
      <c r="BN639" s="138"/>
      <c r="BO639" s="138"/>
    </row>
    <row r="640" spans="1:67" x14ac:dyDescent="0.25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  <c r="AV640" s="138"/>
      <c r="AW640" s="138"/>
      <c r="AX640" s="138"/>
      <c r="AY640" s="138"/>
      <c r="AZ640" s="138"/>
      <c r="BA640" s="138"/>
      <c r="BB640" s="138"/>
      <c r="BC640" s="138"/>
      <c r="BD640" s="138"/>
      <c r="BE640" s="138"/>
      <c r="BF640" s="138"/>
      <c r="BG640" s="138"/>
      <c r="BH640" s="138"/>
      <c r="BI640" s="138"/>
      <c r="BJ640" s="138"/>
      <c r="BK640" s="138"/>
      <c r="BL640" s="138"/>
      <c r="BM640" s="138"/>
      <c r="BN640" s="138"/>
      <c r="BO640" s="138"/>
    </row>
    <row r="641" spans="1:67" x14ac:dyDescent="0.25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138"/>
      <c r="AW641" s="138"/>
      <c r="AX641" s="138"/>
      <c r="AY641" s="138"/>
      <c r="AZ641" s="138"/>
      <c r="BA641" s="138"/>
      <c r="BB641" s="138"/>
      <c r="BC641" s="138"/>
      <c r="BD641" s="138"/>
      <c r="BE641" s="138"/>
      <c r="BF641" s="138"/>
      <c r="BG641" s="138"/>
      <c r="BH641" s="138"/>
      <c r="BI641" s="138"/>
      <c r="BJ641" s="138"/>
      <c r="BK641" s="138"/>
      <c r="BL641" s="138"/>
      <c r="BM641" s="138"/>
      <c r="BN641" s="138"/>
      <c r="BO641" s="138"/>
    </row>
    <row r="642" spans="1:67" x14ac:dyDescent="0.25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  <c r="AV642" s="138"/>
      <c r="AW642" s="138"/>
      <c r="AX642" s="138"/>
      <c r="AY642" s="138"/>
      <c r="AZ642" s="138"/>
      <c r="BA642" s="138"/>
      <c r="BB642" s="138"/>
      <c r="BC642" s="138"/>
      <c r="BD642" s="138"/>
      <c r="BE642" s="138"/>
      <c r="BF642" s="138"/>
      <c r="BG642" s="138"/>
      <c r="BH642" s="138"/>
      <c r="BI642" s="138"/>
      <c r="BJ642" s="138"/>
      <c r="BK642" s="138"/>
      <c r="BL642" s="138"/>
      <c r="BM642" s="138"/>
      <c r="BN642" s="138"/>
      <c r="BO642" s="138"/>
    </row>
    <row r="643" spans="1:67" x14ac:dyDescent="0.25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  <c r="AV643" s="138"/>
      <c r="AW643" s="138"/>
      <c r="AX643" s="138"/>
      <c r="AY643" s="138"/>
      <c r="AZ643" s="138"/>
      <c r="BA643" s="138"/>
      <c r="BB643" s="138"/>
      <c r="BC643" s="138"/>
      <c r="BD643" s="138"/>
      <c r="BE643" s="138"/>
      <c r="BF643" s="138"/>
      <c r="BG643" s="138"/>
      <c r="BH643" s="138"/>
      <c r="BI643" s="138"/>
      <c r="BJ643" s="138"/>
      <c r="BK643" s="138"/>
      <c r="BL643" s="138"/>
      <c r="BM643" s="138"/>
      <c r="BN643" s="138"/>
      <c r="BO643" s="138"/>
    </row>
    <row r="644" spans="1:67" x14ac:dyDescent="0.25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  <c r="AV644" s="138"/>
      <c r="AW644" s="138"/>
      <c r="AX644" s="138"/>
      <c r="AY644" s="138"/>
      <c r="AZ644" s="138"/>
      <c r="BA644" s="138"/>
      <c r="BB644" s="138"/>
      <c r="BC644" s="138"/>
      <c r="BD644" s="138"/>
      <c r="BE644" s="138"/>
      <c r="BF644" s="138"/>
      <c r="BG644" s="138"/>
      <c r="BH644" s="138"/>
      <c r="BI644" s="138"/>
      <c r="BJ644" s="138"/>
      <c r="BK644" s="138"/>
      <c r="BL644" s="138"/>
      <c r="BM644" s="138"/>
      <c r="BN644" s="138"/>
      <c r="BO644" s="138"/>
    </row>
    <row r="645" spans="1:67" x14ac:dyDescent="0.25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  <c r="AV645" s="138"/>
      <c r="AW645" s="138"/>
      <c r="AX645" s="138"/>
      <c r="AY645" s="138"/>
      <c r="AZ645" s="138"/>
      <c r="BA645" s="138"/>
      <c r="BB645" s="138"/>
      <c r="BC645" s="138"/>
      <c r="BD645" s="138"/>
      <c r="BE645" s="138"/>
      <c r="BF645" s="138"/>
      <c r="BG645" s="138"/>
      <c r="BH645" s="138"/>
      <c r="BI645" s="138"/>
      <c r="BJ645" s="138"/>
      <c r="BK645" s="138"/>
      <c r="BL645" s="138"/>
      <c r="BM645" s="138"/>
      <c r="BN645" s="138"/>
      <c r="BO645" s="138"/>
    </row>
    <row r="646" spans="1:67" x14ac:dyDescent="0.25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  <c r="AV646" s="138"/>
      <c r="AW646" s="138"/>
      <c r="AX646" s="138"/>
      <c r="AY646" s="138"/>
      <c r="AZ646" s="138"/>
      <c r="BA646" s="138"/>
      <c r="BB646" s="138"/>
      <c r="BC646" s="138"/>
      <c r="BD646" s="138"/>
      <c r="BE646" s="138"/>
      <c r="BF646" s="138"/>
      <c r="BG646" s="138"/>
      <c r="BH646" s="138"/>
      <c r="BI646" s="138"/>
      <c r="BJ646" s="138"/>
      <c r="BK646" s="138"/>
      <c r="BL646" s="138"/>
      <c r="BM646" s="138"/>
      <c r="BN646" s="138"/>
      <c r="BO646" s="138"/>
    </row>
    <row r="647" spans="1:67" x14ac:dyDescent="0.25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  <c r="AV647" s="138"/>
      <c r="AW647" s="138"/>
      <c r="AX647" s="138"/>
      <c r="AY647" s="138"/>
      <c r="AZ647" s="138"/>
      <c r="BA647" s="138"/>
      <c r="BB647" s="138"/>
      <c r="BC647" s="138"/>
      <c r="BD647" s="138"/>
      <c r="BE647" s="138"/>
      <c r="BF647" s="138"/>
      <c r="BG647" s="138"/>
      <c r="BH647" s="138"/>
      <c r="BI647" s="138"/>
      <c r="BJ647" s="138"/>
      <c r="BK647" s="138"/>
      <c r="BL647" s="138"/>
      <c r="BM647" s="138"/>
      <c r="BN647" s="138"/>
      <c r="BO647" s="138"/>
    </row>
    <row r="648" spans="1:67" x14ac:dyDescent="0.25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  <c r="AV648" s="138"/>
      <c r="AW648" s="138"/>
      <c r="AX648" s="138"/>
      <c r="AY648" s="138"/>
      <c r="AZ648" s="138"/>
      <c r="BA648" s="138"/>
      <c r="BB648" s="138"/>
      <c r="BC648" s="138"/>
      <c r="BD648" s="138"/>
      <c r="BE648" s="138"/>
      <c r="BF648" s="138"/>
      <c r="BG648" s="138"/>
      <c r="BH648" s="138"/>
      <c r="BI648" s="138"/>
      <c r="BJ648" s="138"/>
      <c r="BK648" s="138"/>
      <c r="BL648" s="138"/>
      <c r="BM648" s="138"/>
      <c r="BN648" s="138"/>
      <c r="BO648" s="138"/>
    </row>
    <row r="649" spans="1:67" x14ac:dyDescent="0.25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  <c r="AV649" s="138"/>
      <c r="AW649" s="138"/>
      <c r="AX649" s="138"/>
      <c r="AY649" s="138"/>
      <c r="AZ649" s="138"/>
      <c r="BA649" s="138"/>
      <c r="BB649" s="138"/>
      <c r="BC649" s="138"/>
      <c r="BD649" s="138"/>
      <c r="BE649" s="138"/>
      <c r="BF649" s="138"/>
      <c r="BG649" s="138"/>
      <c r="BH649" s="138"/>
      <c r="BI649" s="138"/>
      <c r="BJ649" s="138"/>
      <c r="BK649" s="138"/>
      <c r="BL649" s="138"/>
      <c r="BM649" s="138"/>
      <c r="BN649" s="138"/>
      <c r="BO649" s="138"/>
    </row>
    <row r="650" spans="1:67" x14ac:dyDescent="0.25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  <c r="AV650" s="138"/>
      <c r="AW650" s="138"/>
      <c r="AX650" s="138"/>
      <c r="AY650" s="138"/>
      <c r="AZ650" s="138"/>
      <c r="BA650" s="138"/>
      <c r="BB650" s="138"/>
      <c r="BC650" s="138"/>
      <c r="BD650" s="138"/>
      <c r="BE650" s="138"/>
      <c r="BF650" s="138"/>
      <c r="BG650" s="138"/>
      <c r="BH650" s="138"/>
      <c r="BI650" s="138"/>
      <c r="BJ650" s="138"/>
      <c r="BK650" s="138"/>
      <c r="BL650" s="138"/>
      <c r="BM650" s="138"/>
      <c r="BN650" s="138"/>
      <c r="BO650" s="138"/>
    </row>
    <row r="651" spans="1:67" x14ac:dyDescent="0.25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  <c r="AV651" s="138"/>
      <c r="AW651" s="138"/>
      <c r="AX651" s="138"/>
      <c r="AY651" s="138"/>
      <c r="AZ651" s="138"/>
      <c r="BA651" s="138"/>
      <c r="BB651" s="138"/>
      <c r="BC651" s="138"/>
      <c r="BD651" s="138"/>
      <c r="BE651" s="138"/>
      <c r="BF651" s="138"/>
      <c r="BG651" s="138"/>
      <c r="BH651" s="138"/>
      <c r="BI651" s="138"/>
      <c r="BJ651" s="138"/>
      <c r="BK651" s="138"/>
      <c r="BL651" s="138"/>
      <c r="BM651" s="138"/>
      <c r="BN651" s="138"/>
      <c r="BO651" s="138"/>
    </row>
    <row r="652" spans="1:67" x14ac:dyDescent="0.25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  <c r="AV652" s="138"/>
      <c r="AW652" s="138"/>
      <c r="AX652" s="138"/>
      <c r="AY652" s="138"/>
      <c r="AZ652" s="138"/>
      <c r="BA652" s="138"/>
      <c r="BB652" s="138"/>
      <c r="BC652" s="138"/>
      <c r="BD652" s="138"/>
      <c r="BE652" s="138"/>
      <c r="BF652" s="138"/>
      <c r="BG652" s="138"/>
      <c r="BH652" s="138"/>
      <c r="BI652" s="138"/>
      <c r="BJ652" s="138"/>
      <c r="BK652" s="138"/>
      <c r="BL652" s="138"/>
      <c r="BM652" s="138"/>
      <c r="BN652" s="138"/>
      <c r="BO652" s="138"/>
    </row>
    <row r="653" spans="1:67" x14ac:dyDescent="0.25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  <c r="AV653" s="138"/>
      <c r="AW653" s="138"/>
      <c r="AX653" s="138"/>
      <c r="AY653" s="138"/>
      <c r="AZ653" s="138"/>
      <c r="BA653" s="138"/>
      <c r="BB653" s="138"/>
      <c r="BC653" s="138"/>
      <c r="BD653" s="138"/>
      <c r="BE653" s="138"/>
      <c r="BF653" s="138"/>
      <c r="BG653" s="138"/>
      <c r="BH653" s="138"/>
      <c r="BI653" s="138"/>
      <c r="BJ653" s="138"/>
      <c r="BK653" s="138"/>
      <c r="BL653" s="138"/>
      <c r="BM653" s="138"/>
      <c r="BN653" s="138"/>
      <c r="BO653" s="138"/>
    </row>
    <row r="654" spans="1:67" x14ac:dyDescent="0.25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  <c r="AV654" s="138"/>
      <c r="AW654" s="138"/>
      <c r="AX654" s="138"/>
      <c r="AY654" s="138"/>
      <c r="AZ654" s="138"/>
      <c r="BA654" s="138"/>
      <c r="BB654" s="138"/>
      <c r="BC654" s="138"/>
      <c r="BD654" s="138"/>
      <c r="BE654" s="138"/>
      <c r="BF654" s="138"/>
      <c r="BG654" s="138"/>
      <c r="BH654" s="138"/>
      <c r="BI654" s="138"/>
      <c r="BJ654" s="138"/>
      <c r="BK654" s="138"/>
      <c r="BL654" s="138"/>
      <c r="BM654" s="138"/>
      <c r="BN654" s="138"/>
      <c r="BO654" s="138"/>
    </row>
    <row r="655" spans="1:67" x14ac:dyDescent="0.25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  <c r="AV655" s="138"/>
      <c r="AW655" s="138"/>
      <c r="AX655" s="138"/>
      <c r="AY655" s="138"/>
      <c r="AZ655" s="138"/>
      <c r="BA655" s="138"/>
      <c r="BB655" s="138"/>
      <c r="BC655" s="138"/>
      <c r="BD655" s="138"/>
      <c r="BE655" s="138"/>
      <c r="BF655" s="138"/>
      <c r="BG655" s="138"/>
      <c r="BH655" s="138"/>
      <c r="BI655" s="138"/>
      <c r="BJ655" s="138"/>
      <c r="BK655" s="138"/>
      <c r="BL655" s="138"/>
      <c r="BM655" s="138"/>
      <c r="BN655" s="138"/>
      <c r="BO655" s="138"/>
    </row>
    <row r="656" spans="1:67" x14ac:dyDescent="0.25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  <c r="AV656" s="138"/>
      <c r="AW656" s="138"/>
      <c r="AX656" s="138"/>
      <c r="AY656" s="138"/>
      <c r="AZ656" s="138"/>
      <c r="BA656" s="138"/>
      <c r="BB656" s="138"/>
      <c r="BC656" s="138"/>
      <c r="BD656" s="138"/>
      <c r="BE656" s="138"/>
      <c r="BF656" s="138"/>
      <c r="BG656" s="138"/>
      <c r="BH656" s="138"/>
      <c r="BI656" s="138"/>
      <c r="BJ656" s="138"/>
      <c r="BK656" s="138"/>
      <c r="BL656" s="138"/>
      <c r="BM656" s="138"/>
      <c r="BN656" s="138"/>
      <c r="BO656" s="138"/>
    </row>
    <row r="657" spans="1:67" x14ac:dyDescent="0.25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  <c r="AV657" s="138"/>
      <c r="AW657" s="138"/>
      <c r="AX657" s="138"/>
      <c r="AY657" s="138"/>
      <c r="AZ657" s="138"/>
      <c r="BA657" s="138"/>
      <c r="BB657" s="138"/>
      <c r="BC657" s="138"/>
      <c r="BD657" s="138"/>
      <c r="BE657" s="138"/>
      <c r="BF657" s="138"/>
      <c r="BG657" s="138"/>
      <c r="BH657" s="138"/>
      <c r="BI657" s="138"/>
      <c r="BJ657" s="138"/>
      <c r="BK657" s="138"/>
      <c r="BL657" s="138"/>
      <c r="BM657" s="138"/>
      <c r="BN657" s="138"/>
      <c r="BO657" s="138"/>
    </row>
    <row r="658" spans="1:67" x14ac:dyDescent="0.25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  <c r="AV658" s="138"/>
      <c r="AW658" s="138"/>
      <c r="AX658" s="138"/>
      <c r="AY658" s="138"/>
      <c r="AZ658" s="138"/>
      <c r="BA658" s="138"/>
      <c r="BB658" s="138"/>
      <c r="BC658" s="138"/>
      <c r="BD658" s="138"/>
      <c r="BE658" s="138"/>
      <c r="BF658" s="138"/>
      <c r="BG658" s="138"/>
      <c r="BH658" s="138"/>
      <c r="BI658" s="138"/>
      <c r="BJ658" s="138"/>
      <c r="BK658" s="138"/>
      <c r="BL658" s="138"/>
      <c r="BM658" s="138"/>
      <c r="BN658" s="138"/>
      <c r="BO658" s="138"/>
    </row>
    <row r="659" spans="1:67" x14ac:dyDescent="0.25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  <c r="AV659" s="138"/>
      <c r="AW659" s="138"/>
      <c r="AX659" s="138"/>
      <c r="AY659" s="138"/>
      <c r="AZ659" s="138"/>
      <c r="BA659" s="138"/>
      <c r="BB659" s="138"/>
      <c r="BC659" s="138"/>
      <c r="BD659" s="138"/>
      <c r="BE659" s="138"/>
      <c r="BF659" s="138"/>
      <c r="BG659" s="138"/>
      <c r="BH659" s="138"/>
      <c r="BI659" s="138"/>
      <c r="BJ659" s="138"/>
      <c r="BK659" s="138"/>
      <c r="BL659" s="138"/>
      <c r="BM659" s="138"/>
      <c r="BN659" s="138"/>
      <c r="BO659" s="138"/>
    </row>
    <row r="660" spans="1:67" x14ac:dyDescent="0.25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  <c r="AV660" s="138"/>
      <c r="AW660" s="138"/>
      <c r="AX660" s="138"/>
      <c r="AY660" s="138"/>
      <c r="AZ660" s="138"/>
      <c r="BA660" s="138"/>
      <c r="BB660" s="138"/>
      <c r="BC660" s="138"/>
      <c r="BD660" s="138"/>
      <c r="BE660" s="138"/>
      <c r="BF660" s="138"/>
      <c r="BG660" s="138"/>
      <c r="BH660" s="138"/>
      <c r="BI660" s="138"/>
      <c r="BJ660" s="138"/>
      <c r="BK660" s="138"/>
      <c r="BL660" s="138"/>
      <c r="BM660" s="138"/>
      <c r="BN660" s="138"/>
      <c r="BO660" s="138"/>
    </row>
    <row r="661" spans="1:67" x14ac:dyDescent="0.25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  <c r="AV661" s="138"/>
      <c r="AW661" s="138"/>
      <c r="AX661" s="138"/>
      <c r="AY661" s="138"/>
      <c r="AZ661" s="138"/>
      <c r="BA661" s="138"/>
      <c r="BB661" s="138"/>
      <c r="BC661" s="138"/>
      <c r="BD661" s="138"/>
      <c r="BE661" s="138"/>
      <c r="BF661" s="138"/>
      <c r="BG661" s="138"/>
      <c r="BH661" s="138"/>
      <c r="BI661" s="138"/>
      <c r="BJ661" s="138"/>
      <c r="BK661" s="138"/>
      <c r="BL661" s="138"/>
      <c r="BM661" s="138"/>
      <c r="BN661" s="138"/>
      <c r="BO661" s="138"/>
    </row>
    <row r="662" spans="1:67" x14ac:dyDescent="0.25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  <c r="AV662" s="138"/>
      <c r="AW662" s="138"/>
      <c r="AX662" s="138"/>
      <c r="AY662" s="138"/>
      <c r="AZ662" s="138"/>
      <c r="BA662" s="138"/>
      <c r="BB662" s="138"/>
      <c r="BC662" s="138"/>
      <c r="BD662" s="138"/>
      <c r="BE662" s="138"/>
      <c r="BF662" s="138"/>
      <c r="BG662" s="138"/>
      <c r="BH662" s="138"/>
      <c r="BI662" s="138"/>
      <c r="BJ662" s="138"/>
      <c r="BK662" s="138"/>
      <c r="BL662" s="138"/>
      <c r="BM662" s="138"/>
      <c r="BN662" s="138"/>
      <c r="BO662" s="138"/>
    </row>
    <row r="663" spans="1:67" x14ac:dyDescent="0.25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  <c r="AV663" s="138"/>
      <c r="AW663" s="138"/>
      <c r="AX663" s="138"/>
      <c r="AY663" s="138"/>
      <c r="AZ663" s="138"/>
      <c r="BA663" s="138"/>
      <c r="BB663" s="138"/>
      <c r="BC663" s="138"/>
      <c r="BD663" s="138"/>
      <c r="BE663" s="138"/>
      <c r="BF663" s="138"/>
      <c r="BG663" s="138"/>
      <c r="BH663" s="138"/>
      <c r="BI663" s="138"/>
      <c r="BJ663" s="138"/>
      <c r="BK663" s="138"/>
      <c r="BL663" s="138"/>
      <c r="BM663" s="138"/>
      <c r="BN663" s="138"/>
      <c r="BO663" s="138"/>
    </row>
    <row r="664" spans="1:67" x14ac:dyDescent="0.25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  <c r="AV664" s="138"/>
      <c r="AW664" s="138"/>
      <c r="AX664" s="138"/>
      <c r="AY664" s="138"/>
      <c r="AZ664" s="138"/>
      <c r="BA664" s="138"/>
      <c r="BB664" s="138"/>
      <c r="BC664" s="138"/>
      <c r="BD664" s="138"/>
      <c r="BE664" s="138"/>
      <c r="BF664" s="138"/>
      <c r="BG664" s="138"/>
      <c r="BH664" s="138"/>
      <c r="BI664" s="138"/>
      <c r="BJ664" s="138"/>
      <c r="BK664" s="138"/>
      <c r="BL664" s="138"/>
      <c r="BM664" s="138"/>
      <c r="BN664" s="138"/>
      <c r="BO664" s="138"/>
    </row>
    <row r="665" spans="1:67" x14ac:dyDescent="0.25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8"/>
      <c r="AR665" s="138"/>
      <c r="AS665" s="138"/>
      <c r="AT665" s="138"/>
      <c r="AU665" s="138"/>
      <c r="AV665" s="138"/>
      <c r="AW665" s="138"/>
      <c r="AX665" s="138"/>
      <c r="AY665" s="138"/>
      <c r="AZ665" s="138"/>
      <c r="BA665" s="138"/>
      <c r="BB665" s="138"/>
      <c r="BC665" s="138"/>
      <c r="BD665" s="138"/>
      <c r="BE665" s="138"/>
      <c r="BF665" s="138"/>
      <c r="BG665" s="138"/>
      <c r="BH665" s="138"/>
      <c r="BI665" s="138"/>
      <c r="BJ665" s="138"/>
      <c r="BK665" s="138"/>
      <c r="BL665" s="138"/>
      <c r="BM665" s="138"/>
      <c r="BN665" s="138"/>
      <c r="BO665" s="138"/>
    </row>
    <row r="666" spans="1:67" x14ac:dyDescent="0.25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8"/>
      <c r="AU666" s="138"/>
      <c r="AV666" s="138"/>
      <c r="AW666" s="138"/>
      <c r="AX666" s="138"/>
      <c r="AY666" s="138"/>
      <c r="AZ666" s="138"/>
      <c r="BA666" s="138"/>
      <c r="BB666" s="138"/>
      <c r="BC666" s="138"/>
      <c r="BD666" s="138"/>
      <c r="BE666" s="138"/>
      <c r="BF666" s="138"/>
      <c r="BG666" s="138"/>
      <c r="BH666" s="138"/>
      <c r="BI666" s="138"/>
      <c r="BJ666" s="138"/>
      <c r="BK666" s="138"/>
      <c r="BL666" s="138"/>
      <c r="BM666" s="138"/>
      <c r="BN666" s="138"/>
      <c r="BO666" s="138"/>
    </row>
    <row r="667" spans="1:67" x14ac:dyDescent="0.25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8"/>
      <c r="AR667" s="138"/>
      <c r="AS667" s="138"/>
      <c r="AT667" s="138"/>
      <c r="AU667" s="138"/>
      <c r="AV667" s="138"/>
      <c r="AW667" s="138"/>
      <c r="AX667" s="138"/>
      <c r="AY667" s="138"/>
      <c r="AZ667" s="138"/>
      <c r="BA667" s="138"/>
      <c r="BB667" s="138"/>
      <c r="BC667" s="138"/>
      <c r="BD667" s="138"/>
      <c r="BE667" s="138"/>
      <c r="BF667" s="138"/>
      <c r="BG667" s="138"/>
      <c r="BH667" s="138"/>
      <c r="BI667" s="138"/>
      <c r="BJ667" s="138"/>
      <c r="BK667" s="138"/>
      <c r="BL667" s="138"/>
      <c r="BM667" s="138"/>
      <c r="BN667" s="138"/>
      <c r="BO667" s="138"/>
    </row>
    <row r="668" spans="1:67" x14ac:dyDescent="0.25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8"/>
      <c r="AR668" s="138"/>
      <c r="AS668" s="138"/>
      <c r="AT668" s="138"/>
      <c r="AU668" s="138"/>
      <c r="AV668" s="138"/>
      <c r="AW668" s="138"/>
      <c r="AX668" s="138"/>
      <c r="AY668" s="138"/>
      <c r="AZ668" s="138"/>
      <c r="BA668" s="138"/>
      <c r="BB668" s="138"/>
      <c r="BC668" s="138"/>
      <c r="BD668" s="138"/>
      <c r="BE668" s="138"/>
      <c r="BF668" s="138"/>
      <c r="BG668" s="138"/>
      <c r="BH668" s="138"/>
      <c r="BI668" s="138"/>
      <c r="BJ668" s="138"/>
      <c r="BK668" s="138"/>
      <c r="BL668" s="138"/>
      <c r="BM668" s="138"/>
      <c r="BN668" s="138"/>
      <c r="BO668" s="138"/>
    </row>
    <row r="669" spans="1:67" x14ac:dyDescent="0.25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8"/>
      <c r="AR669" s="138"/>
      <c r="AS669" s="138"/>
      <c r="AT669" s="138"/>
      <c r="AU669" s="138"/>
      <c r="AV669" s="138"/>
      <c r="AW669" s="138"/>
      <c r="AX669" s="138"/>
      <c r="AY669" s="138"/>
      <c r="AZ669" s="138"/>
      <c r="BA669" s="138"/>
      <c r="BB669" s="138"/>
      <c r="BC669" s="138"/>
      <c r="BD669" s="138"/>
      <c r="BE669" s="138"/>
      <c r="BF669" s="138"/>
      <c r="BG669" s="138"/>
      <c r="BH669" s="138"/>
      <c r="BI669" s="138"/>
      <c r="BJ669" s="138"/>
      <c r="BK669" s="138"/>
      <c r="BL669" s="138"/>
      <c r="BM669" s="138"/>
      <c r="BN669" s="138"/>
      <c r="BO669" s="138"/>
    </row>
    <row r="670" spans="1:67" x14ac:dyDescent="0.25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8"/>
      <c r="AU670" s="138"/>
      <c r="AV670" s="138"/>
      <c r="AW670" s="138"/>
      <c r="AX670" s="138"/>
      <c r="AY670" s="138"/>
      <c r="AZ670" s="138"/>
      <c r="BA670" s="138"/>
      <c r="BB670" s="138"/>
      <c r="BC670" s="138"/>
      <c r="BD670" s="138"/>
      <c r="BE670" s="138"/>
      <c r="BF670" s="138"/>
      <c r="BG670" s="138"/>
      <c r="BH670" s="138"/>
      <c r="BI670" s="138"/>
      <c r="BJ670" s="138"/>
      <c r="BK670" s="138"/>
      <c r="BL670" s="138"/>
      <c r="BM670" s="138"/>
      <c r="BN670" s="138"/>
      <c r="BO670" s="138"/>
    </row>
    <row r="671" spans="1:67" x14ac:dyDescent="0.25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8"/>
      <c r="AR671" s="138"/>
      <c r="AS671" s="138"/>
      <c r="AT671" s="138"/>
      <c r="AU671" s="138"/>
      <c r="AV671" s="138"/>
      <c r="AW671" s="138"/>
      <c r="AX671" s="138"/>
      <c r="AY671" s="138"/>
      <c r="AZ671" s="138"/>
      <c r="BA671" s="138"/>
      <c r="BB671" s="138"/>
      <c r="BC671" s="138"/>
      <c r="BD671" s="138"/>
      <c r="BE671" s="138"/>
      <c r="BF671" s="138"/>
      <c r="BG671" s="138"/>
      <c r="BH671" s="138"/>
      <c r="BI671" s="138"/>
      <c r="BJ671" s="138"/>
      <c r="BK671" s="138"/>
      <c r="BL671" s="138"/>
      <c r="BM671" s="138"/>
      <c r="BN671" s="138"/>
      <c r="BO671" s="138"/>
    </row>
    <row r="672" spans="1:67" x14ac:dyDescent="0.25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8"/>
      <c r="AR672" s="138"/>
      <c r="AS672" s="138"/>
      <c r="AT672" s="138"/>
      <c r="AU672" s="138"/>
      <c r="AV672" s="138"/>
      <c r="AW672" s="138"/>
      <c r="AX672" s="138"/>
      <c r="AY672" s="138"/>
      <c r="AZ672" s="138"/>
      <c r="BA672" s="138"/>
      <c r="BB672" s="138"/>
      <c r="BC672" s="138"/>
      <c r="BD672" s="138"/>
      <c r="BE672" s="138"/>
      <c r="BF672" s="138"/>
      <c r="BG672" s="138"/>
      <c r="BH672" s="138"/>
      <c r="BI672" s="138"/>
      <c r="BJ672" s="138"/>
      <c r="BK672" s="138"/>
      <c r="BL672" s="138"/>
      <c r="BM672" s="138"/>
      <c r="BN672" s="138"/>
      <c r="BO672" s="138"/>
    </row>
    <row r="673" spans="1:67" x14ac:dyDescent="0.25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8"/>
      <c r="AR673" s="138"/>
      <c r="AS673" s="138"/>
      <c r="AT673" s="138"/>
      <c r="AU673" s="138"/>
      <c r="AV673" s="138"/>
      <c r="AW673" s="138"/>
      <c r="AX673" s="138"/>
      <c r="AY673" s="138"/>
      <c r="AZ673" s="138"/>
      <c r="BA673" s="138"/>
      <c r="BB673" s="138"/>
      <c r="BC673" s="138"/>
      <c r="BD673" s="138"/>
      <c r="BE673" s="138"/>
      <c r="BF673" s="138"/>
      <c r="BG673" s="138"/>
      <c r="BH673" s="138"/>
      <c r="BI673" s="138"/>
      <c r="BJ673" s="138"/>
      <c r="BK673" s="138"/>
      <c r="BL673" s="138"/>
      <c r="BM673" s="138"/>
      <c r="BN673" s="138"/>
      <c r="BO673" s="138"/>
    </row>
    <row r="674" spans="1:67" x14ac:dyDescent="0.25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8"/>
      <c r="AR674" s="138"/>
      <c r="AS674" s="138"/>
      <c r="AT674" s="138"/>
      <c r="AU674" s="138"/>
      <c r="AV674" s="138"/>
      <c r="AW674" s="138"/>
      <c r="AX674" s="138"/>
      <c r="AY674" s="138"/>
      <c r="AZ674" s="138"/>
      <c r="BA674" s="138"/>
      <c r="BB674" s="138"/>
      <c r="BC674" s="138"/>
      <c r="BD674" s="138"/>
      <c r="BE674" s="138"/>
      <c r="BF674" s="138"/>
      <c r="BG674" s="138"/>
      <c r="BH674" s="138"/>
      <c r="BI674" s="138"/>
      <c r="BJ674" s="138"/>
      <c r="BK674" s="138"/>
      <c r="BL674" s="138"/>
      <c r="BM674" s="138"/>
      <c r="BN674" s="138"/>
      <c r="BO674" s="138"/>
    </row>
    <row r="675" spans="1:67" x14ac:dyDescent="0.25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8"/>
      <c r="AR675" s="138"/>
      <c r="AS675" s="138"/>
      <c r="AT675" s="138"/>
      <c r="AU675" s="138"/>
      <c r="AV675" s="138"/>
      <c r="AW675" s="138"/>
      <c r="AX675" s="138"/>
      <c r="AY675" s="138"/>
      <c r="AZ675" s="138"/>
      <c r="BA675" s="138"/>
      <c r="BB675" s="138"/>
      <c r="BC675" s="138"/>
      <c r="BD675" s="138"/>
      <c r="BE675" s="138"/>
      <c r="BF675" s="138"/>
      <c r="BG675" s="138"/>
      <c r="BH675" s="138"/>
      <c r="BI675" s="138"/>
      <c r="BJ675" s="138"/>
      <c r="BK675" s="138"/>
      <c r="BL675" s="138"/>
      <c r="BM675" s="138"/>
      <c r="BN675" s="138"/>
      <c r="BO675" s="138"/>
    </row>
    <row r="676" spans="1:67" x14ac:dyDescent="0.25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8"/>
      <c r="AR676" s="138"/>
      <c r="AS676" s="138"/>
      <c r="AT676" s="138"/>
      <c r="AU676" s="138"/>
      <c r="AV676" s="138"/>
      <c r="AW676" s="138"/>
      <c r="AX676" s="138"/>
      <c r="AY676" s="138"/>
      <c r="AZ676" s="138"/>
      <c r="BA676" s="138"/>
      <c r="BB676" s="138"/>
      <c r="BC676" s="138"/>
      <c r="BD676" s="138"/>
      <c r="BE676" s="138"/>
      <c r="BF676" s="138"/>
      <c r="BG676" s="138"/>
      <c r="BH676" s="138"/>
      <c r="BI676" s="138"/>
      <c r="BJ676" s="138"/>
      <c r="BK676" s="138"/>
      <c r="BL676" s="138"/>
      <c r="BM676" s="138"/>
      <c r="BN676" s="138"/>
      <c r="BO676" s="138"/>
    </row>
    <row r="677" spans="1:67" x14ac:dyDescent="0.25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8"/>
      <c r="AR677" s="138"/>
      <c r="AS677" s="138"/>
      <c r="AT677" s="138"/>
      <c r="AU677" s="138"/>
      <c r="AV677" s="138"/>
      <c r="AW677" s="138"/>
      <c r="AX677" s="138"/>
      <c r="AY677" s="138"/>
      <c r="AZ677" s="138"/>
      <c r="BA677" s="138"/>
      <c r="BB677" s="138"/>
      <c r="BC677" s="138"/>
      <c r="BD677" s="138"/>
      <c r="BE677" s="138"/>
      <c r="BF677" s="138"/>
      <c r="BG677" s="138"/>
      <c r="BH677" s="138"/>
      <c r="BI677" s="138"/>
      <c r="BJ677" s="138"/>
      <c r="BK677" s="138"/>
      <c r="BL677" s="138"/>
      <c r="BM677" s="138"/>
      <c r="BN677" s="138"/>
      <c r="BO677" s="138"/>
    </row>
    <row r="678" spans="1:67" x14ac:dyDescent="0.25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  <c r="AW678" s="138"/>
      <c r="AX678" s="138"/>
      <c r="AY678" s="138"/>
      <c r="AZ678" s="138"/>
      <c r="BA678" s="138"/>
      <c r="BB678" s="138"/>
      <c r="BC678" s="138"/>
      <c r="BD678" s="138"/>
      <c r="BE678" s="138"/>
      <c r="BF678" s="138"/>
      <c r="BG678" s="138"/>
      <c r="BH678" s="138"/>
      <c r="BI678" s="138"/>
      <c r="BJ678" s="138"/>
      <c r="BK678" s="138"/>
      <c r="BL678" s="138"/>
      <c r="BM678" s="138"/>
      <c r="BN678" s="138"/>
      <c r="BO678" s="138"/>
    </row>
    <row r="679" spans="1:67" x14ac:dyDescent="0.25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8"/>
      <c r="AR679" s="138"/>
      <c r="AS679" s="138"/>
      <c r="AT679" s="138"/>
      <c r="AU679" s="138"/>
      <c r="AV679" s="138"/>
      <c r="AW679" s="138"/>
      <c r="AX679" s="138"/>
      <c r="AY679" s="138"/>
      <c r="AZ679" s="138"/>
      <c r="BA679" s="138"/>
      <c r="BB679" s="138"/>
      <c r="BC679" s="138"/>
      <c r="BD679" s="138"/>
      <c r="BE679" s="138"/>
      <c r="BF679" s="138"/>
      <c r="BG679" s="138"/>
      <c r="BH679" s="138"/>
      <c r="BI679" s="138"/>
      <c r="BJ679" s="138"/>
      <c r="BK679" s="138"/>
      <c r="BL679" s="138"/>
      <c r="BM679" s="138"/>
      <c r="BN679" s="138"/>
      <c r="BO679" s="138"/>
    </row>
    <row r="680" spans="1:67" x14ac:dyDescent="0.25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8"/>
      <c r="BE680" s="138"/>
      <c r="BF680" s="138"/>
      <c r="BG680" s="138"/>
      <c r="BH680" s="138"/>
      <c r="BI680" s="138"/>
      <c r="BJ680" s="138"/>
      <c r="BK680" s="138"/>
      <c r="BL680" s="138"/>
      <c r="BM680" s="138"/>
      <c r="BN680" s="138"/>
      <c r="BO680" s="138"/>
    </row>
    <row r="681" spans="1:67" x14ac:dyDescent="0.25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8"/>
      <c r="AR681" s="138"/>
      <c r="AS681" s="138"/>
      <c r="AT681" s="138"/>
      <c r="AU681" s="138"/>
      <c r="AV681" s="138"/>
      <c r="AW681" s="138"/>
      <c r="AX681" s="138"/>
      <c r="AY681" s="138"/>
      <c r="AZ681" s="138"/>
      <c r="BA681" s="138"/>
      <c r="BB681" s="138"/>
      <c r="BC681" s="138"/>
      <c r="BD681" s="138"/>
      <c r="BE681" s="138"/>
      <c r="BF681" s="138"/>
      <c r="BG681" s="138"/>
      <c r="BH681" s="138"/>
      <c r="BI681" s="138"/>
      <c r="BJ681" s="138"/>
      <c r="BK681" s="138"/>
      <c r="BL681" s="138"/>
      <c r="BM681" s="138"/>
      <c r="BN681" s="138"/>
      <c r="BO681" s="138"/>
    </row>
    <row r="682" spans="1:67" x14ac:dyDescent="0.25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  <c r="AW682" s="138"/>
      <c r="AX682" s="138"/>
      <c r="AY682" s="138"/>
      <c r="AZ682" s="138"/>
      <c r="BA682" s="138"/>
      <c r="BB682" s="138"/>
      <c r="BC682" s="138"/>
      <c r="BD682" s="138"/>
      <c r="BE682" s="138"/>
      <c r="BF682" s="138"/>
      <c r="BG682" s="138"/>
      <c r="BH682" s="138"/>
      <c r="BI682" s="138"/>
      <c r="BJ682" s="138"/>
      <c r="BK682" s="138"/>
      <c r="BL682" s="138"/>
      <c r="BM682" s="138"/>
      <c r="BN682" s="138"/>
      <c r="BO682" s="138"/>
    </row>
    <row r="683" spans="1:67" x14ac:dyDescent="0.25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8"/>
      <c r="AR683" s="138"/>
      <c r="AS683" s="138"/>
      <c r="AT683" s="138"/>
      <c r="AU683" s="138"/>
      <c r="AV683" s="138"/>
      <c r="AW683" s="138"/>
      <c r="AX683" s="138"/>
      <c r="AY683" s="138"/>
      <c r="AZ683" s="138"/>
      <c r="BA683" s="138"/>
      <c r="BB683" s="138"/>
      <c r="BC683" s="138"/>
      <c r="BD683" s="138"/>
      <c r="BE683" s="138"/>
      <c r="BF683" s="138"/>
      <c r="BG683" s="138"/>
      <c r="BH683" s="138"/>
      <c r="BI683" s="138"/>
      <c r="BJ683" s="138"/>
      <c r="BK683" s="138"/>
      <c r="BL683" s="138"/>
      <c r="BM683" s="138"/>
      <c r="BN683" s="138"/>
      <c r="BO683" s="138"/>
    </row>
    <row r="684" spans="1:67" x14ac:dyDescent="0.25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  <c r="AW684" s="138"/>
      <c r="AX684" s="138"/>
      <c r="AY684" s="138"/>
      <c r="AZ684" s="138"/>
      <c r="BA684" s="138"/>
      <c r="BB684" s="138"/>
      <c r="BC684" s="138"/>
      <c r="BD684" s="138"/>
      <c r="BE684" s="138"/>
      <c r="BF684" s="138"/>
      <c r="BG684" s="138"/>
      <c r="BH684" s="138"/>
      <c r="BI684" s="138"/>
      <c r="BJ684" s="138"/>
      <c r="BK684" s="138"/>
      <c r="BL684" s="138"/>
      <c r="BM684" s="138"/>
      <c r="BN684" s="138"/>
      <c r="BO684" s="138"/>
    </row>
    <row r="685" spans="1:67" x14ac:dyDescent="0.25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8"/>
      <c r="AR685" s="138"/>
      <c r="AS685" s="138"/>
      <c r="AT685" s="138"/>
      <c r="AU685" s="138"/>
      <c r="AV685" s="138"/>
      <c r="AW685" s="138"/>
      <c r="AX685" s="138"/>
      <c r="AY685" s="138"/>
      <c r="AZ685" s="138"/>
      <c r="BA685" s="138"/>
      <c r="BB685" s="138"/>
      <c r="BC685" s="138"/>
      <c r="BD685" s="138"/>
      <c r="BE685" s="138"/>
      <c r="BF685" s="138"/>
      <c r="BG685" s="138"/>
      <c r="BH685" s="138"/>
      <c r="BI685" s="138"/>
      <c r="BJ685" s="138"/>
      <c r="BK685" s="138"/>
      <c r="BL685" s="138"/>
      <c r="BM685" s="138"/>
      <c r="BN685" s="138"/>
      <c r="BO685" s="138"/>
    </row>
    <row r="686" spans="1:67" x14ac:dyDescent="0.25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  <c r="AW686" s="138"/>
      <c r="AX686" s="138"/>
      <c r="AY686" s="138"/>
      <c r="AZ686" s="138"/>
      <c r="BA686" s="138"/>
      <c r="BB686" s="138"/>
      <c r="BC686" s="138"/>
      <c r="BD686" s="138"/>
      <c r="BE686" s="138"/>
      <c r="BF686" s="138"/>
      <c r="BG686" s="138"/>
      <c r="BH686" s="138"/>
      <c r="BI686" s="138"/>
      <c r="BJ686" s="138"/>
      <c r="BK686" s="138"/>
      <c r="BL686" s="138"/>
      <c r="BM686" s="138"/>
      <c r="BN686" s="138"/>
      <c r="BO686" s="138"/>
    </row>
    <row r="687" spans="1:67" x14ac:dyDescent="0.25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8"/>
      <c r="AR687" s="138"/>
      <c r="AS687" s="138"/>
      <c r="AT687" s="138"/>
      <c r="AU687" s="138"/>
      <c r="AV687" s="138"/>
      <c r="AW687" s="138"/>
      <c r="AX687" s="138"/>
      <c r="AY687" s="138"/>
      <c r="AZ687" s="138"/>
      <c r="BA687" s="138"/>
      <c r="BB687" s="138"/>
      <c r="BC687" s="138"/>
      <c r="BD687" s="138"/>
      <c r="BE687" s="138"/>
      <c r="BF687" s="138"/>
      <c r="BG687" s="138"/>
      <c r="BH687" s="138"/>
      <c r="BI687" s="138"/>
      <c r="BJ687" s="138"/>
      <c r="BK687" s="138"/>
      <c r="BL687" s="138"/>
      <c r="BM687" s="138"/>
      <c r="BN687" s="138"/>
      <c r="BO687" s="138"/>
    </row>
    <row r="688" spans="1:67" x14ac:dyDescent="0.25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  <c r="AW688" s="138"/>
      <c r="AX688" s="138"/>
      <c r="AY688" s="138"/>
      <c r="AZ688" s="138"/>
      <c r="BA688" s="138"/>
      <c r="BB688" s="138"/>
      <c r="BC688" s="138"/>
      <c r="BD688" s="138"/>
      <c r="BE688" s="138"/>
      <c r="BF688" s="138"/>
      <c r="BG688" s="138"/>
      <c r="BH688" s="138"/>
      <c r="BI688" s="138"/>
      <c r="BJ688" s="138"/>
      <c r="BK688" s="138"/>
      <c r="BL688" s="138"/>
      <c r="BM688" s="138"/>
      <c r="BN688" s="138"/>
      <c r="BO688" s="138"/>
    </row>
    <row r="689" spans="1:67" x14ac:dyDescent="0.25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8"/>
      <c r="AR689" s="138"/>
      <c r="AS689" s="138"/>
      <c r="AT689" s="138"/>
      <c r="AU689" s="138"/>
      <c r="AV689" s="138"/>
      <c r="AW689" s="138"/>
      <c r="AX689" s="138"/>
      <c r="AY689" s="138"/>
      <c r="AZ689" s="138"/>
      <c r="BA689" s="138"/>
      <c r="BB689" s="138"/>
      <c r="BC689" s="138"/>
      <c r="BD689" s="138"/>
      <c r="BE689" s="138"/>
      <c r="BF689" s="138"/>
      <c r="BG689" s="138"/>
      <c r="BH689" s="138"/>
      <c r="BI689" s="138"/>
      <c r="BJ689" s="138"/>
      <c r="BK689" s="138"/>
      <c r="BL689" s="138"/>
      <c r="BM689" s="138"/>
      <c r="BN689" s="138"/>
      <c r="BO689" s="138"/>
    </row>
    <row r="690" spans="1:67" x14ac:dyDescent="0.25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  <c r="AW690" s="138"/>
      <c r="AX690" s="138"/>
      <c r="AY690" s="138"/>
      <c r="AZ690" s="138"/>
      <c r="BA690" s="138"/>
      <c r="BB690" s="138"/>
      <c r="BC690" s="138"/>
      <c r="BD690" s="138"/>
      <c r="BE690" s="138"/>
      <c r="BF690" s="138"/>
      <c r="BG690" s="138"/>
      <c r="BH690" s="138"/>
      <c r="BI690" s="138"/>
      <c r="BJ690" s="138"/>
      <c r="BK690" s="138"/>
      <c r="BL690" s="138"/>
      <c r="BM690" s="138"/>
      <c r="BN690" s="138"/>
      <c r="BO690" s="138"/>
    </row>
    <row r="691" spans="1:67" x14ac:dyDescent="0.25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8"/>
      <c r="AR691" s="138"/>
      <c r="AS691" s="138"/>
      <c r="AT691" s="138"/>
      <c r="AU691" s="138"/>
      <c r="AV691" s="138"/>
      <c r="AW691" s="138"/>
      <c r="AX691" s="138"/>
      <c r="AY691" s="138"/>
      <c r="AZ691" s="138"/>
      <c r="BA691" s="138"/>
      <c r="BB691" s="138"/>
      <c r="BC691" s="138"/>
      <c r="BD691" s="138"/>
      <c r="BE691" s="138"/>
      <c r="BF691" s="138"/>
      <c r="BG691" s="138"/>
      <c r="BH691" s="138"/>
      <c r="BI691" s="138"/>
      <c r="BJ691" s="138"/>
      <c r="BK691" s="138"/>
      <c r="BL691" s="138"/>
      <c r="BM691" s="138"/>
      <c r="BN691" s="138"/>
      <c r="BO691" s="138"/>
    </row>
    <row r="692" spans="1:67" x14ac:dyDescent="0.25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38"/>
      <c r="BI692" s="138"/>
      <c r="BJ692" s="138"/>
      <c r="BK692" s="138"/>
      <c r="BL692" s="138"/>
      <c r="BM692" s="138"/>
      <c r="BN692" s="138"/>
      <c r="BO692" s="138"/>
    </row>
    <row r="693" spans="1:67" x14ac:dyDescent="0.25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8"/>
      <c r="AU693" s="138"/>
      <c r="AV693" s="138"/>
      <c r="AW693" s="138"/>
      <c r="AX693" s="138"/>
      <c r="AY693" s="138"/>
      <c r="AZ693" s="138"/>
      <c r="BA693" s="138"/>
      <c r="BB693" s="138"/>
      <c r="BC693" s="138"/>
      <c r="BD693" s="138"/>
      <c r="BE693" s="138"/>
      <c r="BF693" s="138"/>
      <c r="BG693" s="138"/>
      <c r="BH693" s="138"/>
      <c r="BI693" s="138"/>
      <c r="BJ693" s="138"/>
      <c r="BK693" s="138"/>
      <c r="BL693" s="138"/>
      <c r="BM693" s="138"/>
      <c r="BN693" s="138"/>
      <c r="BO693" s="138"/>
    </row>
    <row r="694" spans="1:67" x14ac:dyDescent="0.25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  <c r="AW694" s="138"/>
      <c r="AX694" s="138"/>
      <c r="AY694" s="138"/>
      <c r="AZ694" s="138"/>
      <c r="BA694" s="138"/>
      <c r="BB694" s="138"/>
      <c r="BC694" s="138"/>
      <c r="BD694" s="138"/>
      <c r="BE694" s="138"/>
      <c r="BF694" s="138"/>
      <c r="BG694" s="138"/>
      <c r="BH694" s="138"/>
      <c r="BI694" s="138"/>
      <c r="BJ694" s="138"/>
      <c r="BK694" s="138"/>
      <c r="BL694" s="138"/>
      <c r="BM694" s="138"/>
      <c r="BN694" s="138"/>
      <c r="BO694" s="138"/>
    </row>
    <row r="695" spans="1:67" x14ac:dyDescent="0.25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8"/>
      <c r="AR695" s="138"/>
      <c r="AS695" s="138"/>
      <c r="AT695" s="138"/>
      <c r="AU695" s="138"/>
      <c r="AV695" s="138"/>
      <c r="AW695" s="138"/>
      <c r="AX695" s="138"/>
      <c r="AY695" s="138"/>
      <c r="AZ695" s="138"/>
      <c r="BA695" s="138"/>
      <c r="BB695" s="138"/>
      <c r="BC695" s="138"/>
      <c r="BD695" s="138"/>
      <c r="BE695" s="138"/>
      <c r="BF695" s="138"/>
      <c r="BG695" s="138"/>
      <c r="BH695" s="138"/>
      <c r="BI695" s="138"/>
      <c r="BJ695" s="138"/>
      <c r="BK695" s="138"/>
      <c r="BL695" s="138"/>
      <c r="BM695" s="138"/>
      <c r="BN695" s="138"/>
      <c r="BO695" s="138"/>
    </row>
    <row r="696" spans="1:67" x14ac:dyDescent="0.25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  <c r="AW696" s="138"/>
      <c r="AX696" s="138"/>
      <c r="AY696" s="138"/>
      <c r="AZ696" s="138"/>
      <c r="BA696" s="138"/>
      <c r="BB696" s="138"/>
      <c r="BC696" s="138"/>
      <c r="BD696" s="138"/>
      <c r="BE696" s="138"/>
      <c r="BF696" s="138"/>
      <c r="BG696" s="138"/>
      <c r="BH696" s="138"/>
      <c r="BI696" s="138"/>
      <c r="BJ696" s="138"/>
      <c r="BK696" s="138"/>
      <c r="BL696" s="138"/>
      <c r="BM696" s="138"/>
      <c r="BN696" s="138"/>
      <c r="BO696" s="138"/>
    </row>
    <row r="697" spans="1:67" x14ac:dyDescent="0.25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  <c r="AV697" s="138"/>
      <c r="AW697" s="138"/>
      <c r="AX697" s="138"/>
      <c r="AY697" s="138"/>
      <c r="AZ697" s="138"/>
      <c r="BA697" s="138"/>
      <c r="BB697" s="138"/>
      <c r="BC697" s="138"/>
      <c r="BD697" s="138"/>
      <c r="BE697" s="138"/>
      <c r="BF697" s="138"/>
      <c r="BG697" s="138"/>
      <c r="BH697" s="138"/>
      <c r="BI697" s="138"/>
      <c r="BJ697" s="138"/>
      <c r="BK697" s="138"/>
      <c r="BL697" s="138"/>
      <c r="BM697" s="138"/>
      <c r="BN697" s="138"/>
      <c r="BO697" s="138"/>
    </row>
    <row r="698" spans="1:67" x14ac:dyDescent="0.25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  <c r="AW698" s="138"/>
      <c r="AX698" s="138"/>
      <c r="AY698" s="138"/>
      <c r="AZ698" s="138"/>
      <c r="BA698" s="138"/>
      <c r="BB698" s="138"/>
      <c r="BC698" s="138"/>
      <c r="BD698" s="138"/>
      <c r="BE698" s="138"/>
      <c r="BF698" s="138"/>
      <c r="BG698" s="138"/>
      <c r="BH698" s="138"/>
      <c r="BI698" s="138"/>
      <c r="BJ698" s="138"/>
      <c r="BK698" s="138"/>
      <c r="BL698" s="138"/>
      <c r="BM698" s="138"/>
      <c r="BN698" s="138"/>
      <c r="BO698" s="138"/>
    </row>
    <row r="699" spans="1:67" x14ac:dyDescent="0.25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  <c r="AV699" s="138"/>
      <c r="AW699" s="138"/>
      <c r="AX699" s="138"/>
      <c r="AY699" s="138"/>
      <c r="AZ699" s="138"/>
      <c r="BA699" s="138"/>
      <c r="BB699" s="138"/>
      <c r="BC699" s="138"/>
      <c r="BD699" s="138"/>
      <c r="BE699" s="138"/>
      <c r="BF699" s="138"/>
      <c r="BG699" s="138"/>
      <c r="BH699" s="138"/>
      <c r="BI699" s="138"/>
      <c r="BJ699" s="138"/>
      <c r="BK699" s="138"/>
      <c r="BL699" s="138"/>
      <c r="BM699" s="138"/>
      <c r="BN699" s="138"/>
      <c r="BO699" s="138"/>
    </row>
    <row r="700" spans="1:67" x14ac:dyDescent="0.25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  <c r="AW700" s="138"/>
      <c r="AX700" s="138"/>
      <c r="AY700" s="138"/>
      <c r="AZ700" s="138"/>
      <c r="BA700" s="138"/>
      <c r="BB700" s="138"/>
      <c r="BC700" s="138"/>
      <c r="BD700" s="138"/>
      <c r="BE700" s="138"/>
      <c r="BF700" s="138"/>
      <c r="BG700" s="138"/>
      <c r="BH700" s="138"/>
      <c r="BI700" s="138"/>
      <c r="BJ700" s="138"/>
      <c r="BK700" s="138"/>
      <c r="BL700" s="138"/>
      <c r="BM700" s="138"/>
      <c r="BN700" s="138"/>
      <c r="BO700" s="138"/>
    </row>
    <row r="701" spans="1:67" x14ac:dyDescent="0.25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8"/>
      <c r="AU701" s="138"/>
      <c r="AV701" s="138"/>
      <c r="AW701" s="138"/>
      <c r="AX701" s="138"/>
      <c r="AY701" s="138"/>
      <c r="AZ701" s="138"/>
      <c r="BA701" s="138"/>
      <c r="BB701" s="138"/>
      <c r="BC701" s="138"/>
      <c r="BD701" s="138"/>
      <c r="BE701" s="138"/>
      <c r="BF701" s="138"/>
      <c r="BG701" s="138"/>
      <c r="BH701" s="138"/>
      <c r="BI701" s="138"/>
      <c r="BJ701" s="138"/>
      <c r="BK701" s="138"/>
      <c r="BL701" s="138"/>
      <c r="BM701" s="138"/>
      <c r="BN701" s="138"/>
      <c r="BO701" s="138"/>
    </row>
    <row r="702" spans="1:67" x14ac:dyDescent="0.25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  <c r="AW702" s="138"/>
      <c r="AX702" s="138"/>
      <c r="AY702" s="138"/>
      <c r="AZ702" s="138"/>
      <c r="BA702" s="138"/>
      <c r="BB702" s="138"/>
      <c r="BC702" s="138"/>
      <c r="BD702" s="138"/>
      <c r="BE702" s="138"/>
      <c r="BF702" s="138"/>
      <c r="BG702" s="138"/>
      <c r="BH702" s="138"/>
      <c r="BI702" s="138"/>
      <c r="BJ702" s="138"/>
      <c r="BK702" s="138"/>
      <c r="BL702" s="138"/>
      <c r="BM702" s="138"/>
      <c r="BN702" s="138"/>
      <c r="BO702" s="138"/>
    </row>
    <row r="703" spans="1:67" x14ac:dyDescent="0.25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8"/>
      <c r="AR703" s="138"/>
      <c r="AS703" s="138"/>
      <c r="AT703" s="138"/>
      <c r="AU703" s="138"/>
      <c r="AV703" s="138"/>
      <c r="AW703" s="138"/>
      <c r="AX703" s="138"/>
      <c r="AY703" s="138"/>
      <c r="AZ703" s="138"/>
      <c r="BA703" s="138"/>
      <c r="BB703" s="138"/>
      <c r="BC703" s="138"/>
      <c r="BD703" s="138"/>
      <c r="BE703" s="138"/>
      <c r="BF703" s="138"/>
      <c r="BG703" s="138"/>
      <c r="BH703" s="138"/>
      <c r="BI703" s="138"/>
      <c r="BJ703" s="138"/>
      <c r="BK703" s="138"/>
      <c r="BL703" s="138"/>
      <c r="BM703" s="138"/>
      <c r="BN703" s="138"/>
      <c r="BO703" s="138"/>
    </row>
    <row r="704" spans="1:67" x14ac:dyDescent="0.25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  <c r="AW704" s="138"/>
      <c r="AX704" s="138"/>
      <c r="AY704" s="138"/>
      <c r="AZ704" s="138"/>
      <c r="BA704" s="138"/>
      <c r="BB704" s="138"/>
      <c r="BC704" s="138"/>
      <c r="BD704" s="138"/>
      <c r="BE704" s="138"/>
      <c r="BF704" s="138"/>
      <c r="BG704" s="138"/>
      <c r="BH704" s="138"/>
      <c r="BI704" s="138"/>
      <c r="BJ704" s="138"/>
      <c r="BK704" s="138"/>
      <c r="BL704" s="138"/>
      <c r="BM704" s="138"/>
      <c r="BN704" s="138"/>
      <c r="BO704" s="138"/>
    </row>
    <row r="705" spans="1:67" x14ac:dyDescent="0.25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8"/>
      <c r="AR705" s="138"/>
      <c r="AS705" s="138"/>
      <c r="AT705" s="138"/>
      <c r="AU705" s="138"/>
      <c r="AV705" s="138"/>
      <c r="AW705" s="138"/>
      <c r="AX705" s="138"/>
      <c r="AY705" s="138"/>
      <c r="AZ705" s="138"/>
      <c r="BA705" s="138"/>
      <c r="BB705" s="138"/>
      <c r="BC705" s="138"/>
      <c r="BD705" s="138"/>
      <c r="BE705" s="138"/>
      <c r="BF705" s="138"/>
      <c r="BG705" s="138"/>
      <c r="BH705" s="138"/>
      <c r="BI705" s="138"/>
      <c r="BJ705" s="138"/>
      <c r="BK705" s="138"/>
      <c r="BL705" s="138"/>
      <c r="BM705" s="138"/>
      <c r="BN705" s="138"/>
      <c r="BO705" s="138"/>
    </row>
    <row r="706" spans="1:67" x14ac:dyDescent="0.25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  <c r="AW706" s="138"/>
      <c r="AX706" s="138"/>
      <c r="AY706" s="138"/>
      <c r="AZ706" s="138"/>
      <c r="BA706" s="138"/>
      <c r="BB706" s="138"/>
      <c r="BC706" s="138"/>
      <c r="BD706" s="138"/>
      <c r="BE706" s="138"/>
      <c r="BF706" s="138"/>
      <c r="BG706" s="138"/>
      <c r="BH706" s="138"/>
      <c r="BI706" s="138"/>
      <c r="BJ706" s="138"/>
      <c r="BK706" s="138"/>
      <c r="BL706" s="138"/>
      <c r="BM706" s="138"/>
      <c r="BN706" s="138"/>
      <c r="BO706" s="138"/>
    </row>
    <row r="707" spans="1:67" x14ac:dyDescent="0.25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8"/>
      <c r="AR707" s="138"/>
      <c r="AS707" s="138"/>
      <c r="AT707" s="138"/>
      <c r="AU707" s="138"/>
      <c r="AV707" s="138"/>
      <c r="AW707" s="138"/>
      <c r="AX707" s="138"/>
      <c r="AY707" s="138"/>
      <c r="AZ707" s="138"/>
      <c r="BA707" s="138"/>
      <c r="BB707" s="138"/>
      <c r="BC707" s="138"/>
      <c r="BD707" s="138"/>
      <c r="BE707" s="138"/>
      <c r="BF707" s="138"/>
      <c r="BG707" s="138"/>
      <c r="BH707" s="138"/>
      <c r="BI707" s="138"/>
      <c r="BJ707" s="138"/>
      <c r="BK707" s="138"/>
      <c r="BL707" s="138"/>
      <c r="BM707" s="138"/>
      <c r="BN707" s="138"/>
      <c r="BO707" s="138"/>
    </row>
    <row r="708" spans="1:67" x14ac:dyDescent="0.25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</row>
    <row r="709" spans="1:67" x14ac:dyDescent="0.25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8"/>
      <c r="AR709" s="138"/>
      <c r="AS709" s="138"/>
      <c r="AT709" s="138"/>
      <c r="AU709" s="138"/>
      <c r="AV709" s="138"/>
      <c r="AW709" s="138"/>
      <c r="AX709" s="138"/>
      <c r="AY709" s="138"/>
      <c r="AZ709" s="138"/>
      <c r="BA709" s="138"/>
      <c r="BB709" s="138"/>
      <c r="BC709" s="138"/>
      <c r="BD709" s="138"/>
      <c r="BE709" s="138"/>
      <c r="BF709" s="138"/>
      <c r="BG709" s="138"/>
      <c r="BH709" s="138"/>
      <c r="BI709" s="138"/>
      <c r="BJ709" s="138"/>
      <c r="BK709" s="138"/>
      <c r="BL709" s="138"/>
      <c r="BM709" s="138"/>
      <c r="BN709" s="138"/>
      <c r="BO709" s="138"/>
    </row>
    <row r="710" spans="1:67" x14ac:dyDescent="0.25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  <c r="AW710" s="138"/>
      <c r="AX710" s="138"/>
      <c r="AY710" s="138"/>
      <c r="AZ710" s="138"/>
      <c r="BA710" s="138"/>
      <c r="BB710" s="138"/>
      <c r="BC710" s="138"/>
      <c r="BD710" s="138"/>
      <c r="BE710" s="138"/>
      <c r="BF710" s="138"/>
      <c r="BG710" s="138"/>
      <c r="BH710" s="138"/>
      <c r="BI710" s="138"/>
      <c r="BJ710" s="138"/>
      <c r="BK710" s="138"/>
      <c r="BL710" s="138"/>
      <c r="BM710" s="138"/>
      <c r="BN710" s="138"/>
      <c r="BO710" s="138"/>
    </row>
    <row r="711" spans="1:67" x14ac:dyDescent="0.25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8"/>
      <c r="AR711" s="138"/>
      <c r="AS711" s="138"/>
      <c r="AT711" s="138"/>
      <c r="AU711" s="138"/>
      <c r="AV711" s="138"/>
      <c r="AW711" s="138"/>
      <c r="AX711" s="138"/>
      <c r="AY711" s="138"/>
      <c r="AZ711" s="138"/>
      <c r="BA711" s="138"/>
      <c r="BB711" s="138"/>
      <c r="BC711" s="138"/>
      <c r="BD711" s="138"/>
      <c r="BE711" s="138"/>
      <c r="BF711" s="138"/>
      <c r="BG711" s="138"/>
      <c r="BH711" s="138"/>
      <c r="BI711" s="138"/>
      <c r="BJ711" s="138"/>
      <c r="BK711" s="138"/>
      <c r="BL711" s="138"/>
      <c r="BM711" s="138"/>
      <c r="BN711" s="138"/>
      <c r="BO711" s="138"/>
    </row>
    <row r="712" spans="1:67" x14ac:dyDescent="0.25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  <c r="AW712" s="138"/>
      <c r="AX712" s="138"/>
      <c r="AY712" s="138"/>
      <c r="AZ712" s="138"/>
      <c r="BA712" s="138"/>
      <c r="BB712" s="138"/>
      <c r="BC712" s="138"/>
      <c r="BD712" s="138"/>
      <c r="BE712" s="138"/>
      <c r="BF712" s="138"/>
      <c r="BG712" s="138"/>
      <c r="BH712" s="138"/>
      <c r="BI712" s="138"/>
      <c r="BJ712" s="138"/>
      <c r="BK712" s="138"/>
      <c r="BL712" s="138"/>
      <c r="BM712" s="138"/>
      <c r="BN712" s="138"/>
      <c r="BO712" s="138"/>
    </row>
    <row r="713" spans="1:67" x14ac:dyDescent="0.25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8"/>
      <c r="AR713" s="138"/>
      <c r="AS713" s="138"/>
      <c r="AT713" s="138"/>
      <c r="AU713" s="138"/>
      <c r="AV713" s="138"/>
      <c r="AW713" s="138"/>
      <c r="AX713" s="138"/>
      <c r="AY713" s="138"/>
      <c r="AZ713" s="138"/>
      <c r="BA713" s="138"/>
      <c r="BB713" s="138"/>
      <c r="BC713" s="138"/>
      <c r="BD713" s="138"/>
      <c r="BE713" s="138"/>
      <c r="BF713" s="138"/>
      <c r="BG713" s="138"/>
      <c r="BH713" s="138"/>
      <c r="BI713" s="138"/>
      <c r="BJ713" s="138"/>
      <c r="BK713" s="138"/>
      <c r="BL713" s="138"/>
      <c r="BM713" s="138"/>
      <c r="BN713" s="138"/>
      <c r="BO713" s="138"/>
    </row>
    <row r="714" spans="1:67" x14ac:dyDescent="0.25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  <c r="AV714" s="138"/>
      <c r="AW714" s="138"/>
      <c r="AX714" s="138"/>
      <c r="AY714" s="138"/>
      <c r="AZ714" s="138"/>
      <c r="BA714" s="138"/>
      <c r="BB714" s="138"/>
      <c r="BC714" s="138"/>
      <c r="BD714" s="138"/>
      <c r="BE714" s="138"/>
      <c r="BF714" s="138"/>
      <c r="BG714" s="138"/>
      <c r="BH714" s="138"/>
      <c r="BI714" s="138"/>
      <c r="BJ714" s="138"/>
      <c r="BK714" s="138"/>
      <c r="BL714" s="138"/>
      <c r="BM714" s="138"/>
      <c r="BN714" s="138"/>
      <c r="BO714" s="138"/>
    </row>
    <row r="715" spans="1:67" x14ac:dyDescent="0.25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8"/>
      <c r="AR715" s="138"/>
      <c r="AS715" s="138"/>
      <c r="AT715" s="138"/>
      <c r="AU715" s="138"/>
      <c r="AV715" s="138"/>
      <c r="AW715" s="138"/>
      <c r="AX715" s="138"/>
      <c r="AY715" s="138"/>
      <c r="AZ715" s="138"/>
      <c r="BA715" s="138"/>
      <c r="BB715" s="138"/>
      <c r="BC715" s="138"/>
      <c r="BD715" s="138"/>
      <c r="BE715" s="138"/>
      <c r="BF715" s="138"/>
      <c r="BG715" s="138"/>
      <c r="BH715" s="138"/>
      <c r="BI715" s="138"/>
      <c r="BJ715" s="138"/>
      <c r="BK715" s="138"/>
      <c r="BL715" s="138"/>
      <c r="BM715" s="138"/>
      <c r="BN715" s="138"/>
      <c r="BO715" s="138"/>
    </row>
    <row r="716" spans="1:67" x14ac:dyDescent="0.25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  <c r="AV716" s="138"/>
      <c r="AW716" s="138"/>
      <c r="AX716" s="138"/>
      <c r="AY716" s="138"/>
      <c r="AZ716" s="138"/>
      <c r="BA716" s="138"/>
      <c r="BB716" s="138"/>
      <c r="BC716" s="138"/>
      <c r="BD716" s="138"/>
      <c r="BE716" s="138"/>
      <c r="BF716" s="138"/>
      <c r="BG716" s="138"/>
      <c r="BH716" s="138"/>
      <c r="BI716" s="138"/>
      <c r="BJ716" s="138"/>
      <c r="BK716" s="138"/>
      <c r="BL716" s="138"/>
      <c r="BM716" s="138"/>
      <c r="BN716" s="138"/>
      <c r="BO716" s="138"/>
    </row>
    <row r="717" spans="1:67" x14ac:dyDescent="0.25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8"/>
      <c r="AR717" s="138"/>
      <c r="AS717" s="138"/>
      <c r="AT717" s="138"/>
      <c r="AU717" s="138"/>
      <c r="AV717" s="138"/>
      <c r="AW717" s="138"/>
      <c r="AX717" s="138"/>
      <c r="AY717" s="138"/>
      <c r="AZ717" s="138"/>
      <c r="BA717" s="138"/>
      <c r="BB717" s="138"/>
      <c r="BC717" s="138"/>
      <c r="BD717" s="138"/>
      <c r="BE717" s="138"/>
      <c r="BF717" s="138"/>
      <c r="BG717" s="138"/>
      <c r="BH717" s="138"/>
      <c r="BI717" s="138"/>
      <c r="BJ717" s="138"/>
      <c r="BK717" s="138"/>
      <c r="BL717" s="138"/>
      <c r="BM717" s="138"/>
      <c r="BN717" s="138"/>
      <c r="BO717" s="138"/>
    </row>
    <row r="718" spans="1:67" x14ac:dyDescent="0.25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  <c r="AV718" s="138"/>
      <c r="AW718" s="138"/>
      <c r="AX718" s="138"/>
      <c r="AY718" s="138"/>
      <c r="AZ718" s="138"/>
      <c r="BA718" s="138"/>
      <c r="BB718" s="138"/>
      <c r="BC718" s="138"/>
      <c r="BD718" s="138"/>
      <c r="BE718" s="138"/>
      <c r="BF718" s="138"/>
      <c r="BG718" s="138"/>
      <c r="BH718" s="138"/>
      <c r="BI718" s="138"/>
      <c r="BJ718" s="138"/>
      <c r="BK718" s="138"/>
      <c r="BL718" s="138"/>
      <c r="BM718" s="138"/>
      <c r="BN718" s="138"/>
      <c r="BO718" s="138"/>
    </row>
    <row r="719" spans="1:67" x14ac:dyDescent="0.25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8"/>
      <c r="AR719" s="138"/>
      <c r="AS719" s="138"/>
      <c r="AT719" s="138"/>
      <c r="AU719" s="138"/>
      <c r="AV719" s="138"/>
      <c r="AW719" s="138"/>
      <c r="AX719" s="138"/>
      <c r="AY719" s="138"/>
      <c r="AZ719" s="138"/>
      <c r="BA719" s="138"/>
      <c r="BB719" s="138"/>
      <c r="BC719" s="138"/>
      <c r="BD719" s="138"/>
      <c r="BE719" s="138"/>
      <c r="BF719" s="138"/>
      <c r="BG719" s="138"/>
      <c r="BH719" s="138"/>
      <c r="BI719" s="138"/>
      <c r="BJ719" s="138"/>
      <c r="BK719" s="138"/>
      <c r="BL719" s="138"/>
      <c r="BM719" s="138"/>
      <c r="BN719" s="138"/>
      <c r="BO719" s="138"/>
    </row>
    <row r="720" spans="1:67" x14ac:dyDescent="0.25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138"/>
      <c r="AW720" s="138"/>
      <c r="AX720" s="138"/>
      <c r="AY720" s="138"/>
      <c r="AZ720" s="138"/>
      <c r="BA720" s="138"/>
      <c r="BB720" s="138"/>
      <c r="BC720" s="138"/>
      <c r="BD720" s="138"/>
      <c r="BE720" s="138"/>
      <c r="BF720" s="138"/>
      <c r="BG720" s="138"/>
      <c r="BH720" s="138"/>
      <c r="BI720" s="138"/>
      <c r="BJ720" s="138"/>
      <c r="BK720" s="138"/>
      <c r="BL720" s="138"/>
      <c r="BM720" s="138"/>
      <c r="BN720" s="138"/>
      <c r="BO720" s="138"/>
    </row>
    <row r="721" spans="1:67" x14ac:dyDescent="0.25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38"/>
      <c r="AM721" s="138"/>
      <c r="AN721" s="138"/>
      <c r="AO721" s="138"/>
      <c r="AP721" s="138"/>
      <c r="AQ721" s="138"/>
      <c r="AR721" s="138"/>
      <c r="AS721" s="138"/>
      <c r="AT721" s="138"/>
      <c r="AU721" s="138"/>
      <c r="AV721" s="138"/>
      <c r="AW721" s="138"/>
      <c r="AX721" s="138"/>
      <c r="AY721" s="138"/>
      <c r="AZ721" s="138"/>
      <c r="BA721" s="138"/>
      <c r="BB721" s="138"/>
      <c r="BC721" s="138"/>
      <c r="BD721" s="138"/>
      <c r="BE721" s="138"/>
      <c r="BF721" s="138"/>
      <c r="BG721" s="138"/>
      <c r="BH721" s="138"/>
      <c r="BI721" s="138"/>
      <c r="BJ721" s="138"/>
      <c r="BK721" s="138"/>
      <c r="BL721" s="138"/>
      <c r="BM721" s="138"/>
      <c r="BN721" s="138"/>
      <c r="BO721" s="138"/>
    </row>
    <row r="722" spans="1:67" x14ac:dyDescent="0.25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8"/>
      <c r="AR722" s="138"/>
      <c r="AS722" s="138"/>
      <c r="AT722" s="138"/>
      <c r="AU722" s="138"/>
      <c r="AV722" s="138"/>
      <c r="AW722" s="138"/>
      <c r="AX722" s="138"/>
      <c r="AY722" s="138"/>
      <c r="AZ722" s="138"/>
      <c r="BA722" s="138"/>
      <c r="BB722" s="138"/>
      <c r="BC722" s="138"/>
      <c r="BD722" s="138"/>
      <c r="BE722" s="138"/>
      <c r="BF722" s="138"/>
      <c r="BG722" s="138"/>
      <c r="BH722" s="138"/>
      <c r="BI722" s="138"/>
      <c r="BJ722" s="138"/>
      <c r="BK722" s="138"/>
      <c r="BL722" s="138"/>
      <c r="BM722" s="138"/>
      <c r="BN722" s="138"/>
      <c r="BO722" s="138"/>
    </row>
    <row r="723" spans="1:67" x14ac:dyDescent="0.25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38"/>
      <c r="AM723" s="138"/>
      <c r="AN723" s="138"/>
      <c r="AO723" s="138"/>
      <c r="AP723" s="138"/>
      <c r="AQ723" s="138"/>
      <c r="AR723" s="138"/>
      <c r="AS723" s="138"/>
      <c r="AT723" s="138"/>
      <c r="AU723" s="138"/>
      <c r="AV723" s="138"/>
      <c r="AW723" s="138"/>
      <c r="AX723" s="138"/>
      <c r="AY723" s="138"/>
      <c r="AZ723" s="138"/>
      <c r="BA723" s="138"/>
      <c r="BB723" s="138"/>
      <c r="BC723" s="138"/>
      <c r="BD723" s="138"/>
      <c r="BE723" s="138"/>
      <c r="BF723" s="138"/>
      <c r="BG723" s="138"/>
      <c r="BH723" s="138"/>
      <c r="BI723" s="138"/>
      <c r="BJ723" s="138"/>
      <c r="BK723" s="138"/>
      <c r="BL723" s="138"/>
      <c r="BM723" s="138"/>
      <c r="BN723" s="138"/>
      <c r="BO723" s="138"/>
    </row>
    <row r="724" spans="1:67" x14ac:dyDescent="0.25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8"/>
      <c r="AR724" s="138"/>
      <c r="AS724" s="138"/>
      <c r="AT724" s="138"/>
      <c r="AU724" s="138"/>
      <c r="AV724" s="138"/>
      <c r="AW724" s="138"/>
      <c r="AX724" s="138"/>
      <c r="AY724" s="138"/>
      <c r="AZ724" s="138"/>
      <c r="BA724" s="138"/>
      <c r="BB724" s="138"/>
      <c r="BC724" s="138"/>
      <c r="BD724" s="138"/>
      <c r="BE724" s="138"/>
      <c r="BF724" s="138"/>
      <c r="BG724" s="138"/>
      <c r="BH724" s="138"/>
      <c r="BI724" s="138"/>
      <c r="BJ724" s="138"/>
      <c r="BK724" s="138"/>
      <c r="BL724" s="138"/>
      <c r="BM724" s="138"/>
      <c r="BN724" s="138"/>
      <c r="BO724" s="138"/>
    </row>
    <row r="725" spans="1:67" x14ac:dyDescent="0.25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38"/>
      <c r="AM725" s="138"/>
      <c r="AN725" s="138"/>
      <c r="AO725" s="138"/>
      <c r="AP725" s="138"/>
      <c r="AQ725" s="138"/>
      <c r="AR725" s="138"/>
      <c r="AS725" s="138"/>
      <c r="AT725" s="138"/>
      <c r="AU725" s="138"/>
      <c r="AV725" s="138"/>
      <c r="AW725" s="138"/>
      <c r="AX725" s="138"/>
      <c r="AY725" s="138"/>
      <c r="AZ725" s="138"/>
      <c r="BA725" s="138"/>
      <c r="BB725" s="138"/>
      <c r="BC725" s="138"/>
      <c r="BD725" s="138"/>
      <c r="BE725" s="138"/>
      <c r="BF725" s="138"/>
      <c r="BG725" s="138"/>
      <c r="BH725" s="138"/>
      <c r="BI725" s="138"/>
      <c r="BJ725" s="138"/>
      <c r="BK725" s="138"/>
      <c r="BL725" s="138"/>
      <c r="BM725" s="138"/>
      <c r="BN725" s="138"/>
      <c r="BO725" s="138"/>
    </row>
    <row r="726" spans="1:67" x14ac:dyDescent="0.25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8"/>
      <c r="AR726" s="138"/>
      <c r="AS726" s="138"/>
      <c r="AT726" s="138"/>
      <c r="AU726" s="138"/>
      <c r="AV726" s="138"/>
      <c r="AW726" s="138"/>
      <c r="AX726" s="138"/>
      <c r="AY726" s="138"/>
      <c r="AZ726" s="138"/>
      <c r="BA726" s="138"/>
      <c r="BB726" s="138"/>
      <c r="BC726" s="138"/>
      <c r="BD726" s="138"/>
      <c r="BE726" s="138"/>
      <c r="BF726" s="138"/>
      <c r="BG726" s="138"/>
      <c r="BH726" s="138"/>
      <c r="BI726" s="138"/>
      <c r="BJ726" s="138"/>
      <c r="BK726" s="138"/>
      <c r="BL726" s="138"/>
      <c r="BM726" s="138"/>
      <c r="BN726" s="138"/>
      <c r="BO726" s="138"/>
    </row>
    <row r="727" spans="1:67" x14ac:dyDescent="0.25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38"/>
      <c r="AM727" s="138"/>
      <c r="AN727" s="138"/>
      <c r="AO727" s="138"/>
      <c r="AP727" s="138"/>
      <c r="AQ727" s="138"/>
      <c r="AR727" s="138"/>
      <c r="AS727" s="138"/>
      <c r="AT727" s="138"/>
      <c r="AU727" s="138"/>
      <c r="AV727" s="138"/>
      <c r="AW727" s="138"/>
      <c r="AX727" s="138"/>
      <c r="AY727" s="138"/>
      <c r="AZ727" s="138"/>
      <c r="BA727" s="138"/>
      <c r="BB727" s="138"/>
      <c r="BC727" s="138"/>
      <c r="BD727" s="138"/>
      <c r="BE727" s="138"/>
      <c r="BF727" s="138"/>
      <c r="BG727" s="138"/>
      <c r="BH727" s="138"/>
      <c r="BI727" s="138"/>
      <c r="BJ727" s="138"/>
      <c r="BK727" s="138"/>
      <c r="BL727" s="138"/>
      <c r="BM727" s="138"/>
      <c r="BN727" s="138"/>
      <c r="BO727" s="138"/>
    </row>
    <row r="728" spans="1:67" x14ac:dyDescent="0.25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38"/>
      <c r="AM728" s="138"/>
      <c r="AN728" s="138"/>
      <c r="AO728" s="138"/>
      <c r="AP728" s="138"/>
      <c r="AQ728" s="138"/>
      <c r="AR728" s="138"/>
      <c r="AS728" s="138"/>
      <c r="AT728" s="138"/>
      <c r="AU728" s="138"/>
      <c r="AV728" s="138"/>
      <c r="AW728" s="138"/>
      <c r="AX728" s="138"/>
      <c r="AY728" s="138"/>
      <c r="AZ728" s="138"/>
      <c r="BA728" s="138"/>
      <c r="BB728" s="138"/>
      <c r="BC728" s="138"/>
      <c r="BD728" s="138"/>
      <c r="BE728" s="138"/>
      <c r="BF728" s="138"/>
      <c r="BG728" s="138"/>
      <c r="BH728" s="138"/>
      <c r="BI728" s="138"/>
      <c r="BJ728" s="138"/>
      <c r="BK728" s="138"/>
      <c r="BL728" s="138"/>
      <c r="BM728" s="138"/>
      <c r="BN728" s="138"/>
      <c r="BO728" s="138"/>
    </row>
    <row r="729" spans="1:67" x14ac:dyDescent="0.25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8"/>
      <c r="AR729" s="138"/>
      <c r="AS729" s="138"/>
      <c r="AT729" s="138"/>
      <c r="AU729" s="138"/>
      <c r="AV729" s="138"/>
      <c r="AW729" s="138"/>
      <c r="AX729" s="138"/>
      <c r="AY729" s="138"/>
      <c r="AZ729" s="138"/>
      <c r="BA729" s="138"/>
      <c r="BB729" s="138"/>
      <c r="BC729" s="138"/>
      <c r="BD729" s="138"/>
      <c r="BE729" s="138"/>
      <c r="BF729" s="138"/>
      <c r="BG729" s="138"/>
      <c r="BH729" s="138"/>
      <c r="BI729" s="138"/>
      <c r="BJ729" s="138"/>
      <c r="BK729" s="138"/>
      <c r="BL729" s="138"/>
      <c r="BM729" s="138"/>
      <c r="BN729" s="138"/>
      <c r="BO729" s="138"/>
    </row>
    <row r="730" spans="1:67" x14ac:dyDescent="0.25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8"/>
      <c r="AN730" s="138"/>
      <c r="AO730" s="138"/>
      <c r="AP730" s="138"/>
      <c r="AQ730" s="138"/>
      <c r="AR730" s="138"/>
      <c r="AS730" s="138"/>
      <c r="AT730" s="138"/>
      <c r="AU730" s="138"/>
      <c r="AV730" s="138"/>
      <c r="AW730" s="138"/>
      <c r="AX730" s="138"/>
      <c r="AY730" s="138"/>
      <c r="AZ730" s="138"/>
      <c r="BA730" s="138"/>
      <c r="BB730" s="138"/>
      <c r="BC730" s="138"/>
      <c r="BD730" s="138"/>
      <c r="BE730" s="138"/>
      <c r="BF730" s="138"/>
      <c r="BG730" s="138"/>
      <c r="BH730" s="138"/>
      <c r="BI730" s="138"/>
      <c r="BJ730" s="138"/>
      <c r="BK730" s="138"/>
      <c r="BL730" s="138"/>
      <c r="BM730" s="138"/>
      <c r="BN730" s="138"/>
      <c r="BO730" s="138"/>
    </row>
    <row r="731" spans="1:67" x14ac:dyDescent="0.25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8"/>
      <c r="AR731" s="138"/>
      <c r="AS731" s="138"/>
      <c r="AT731" s="138"/>
      <c r="AU731" s="138"/>
      <c r="AV731" s="138"/>
      <c r="AW731" s="138"/>
      <c r="AX731" s="138"/>
      <c r="AY731" s="138"/>
      <c r="AZ731" s="138"/>
      <c r="BA731" s="138"/>
      <c r="BB731" s="138"/>
      <c r="BC731" s="138"/>
      <c r="BD731" s="138"/>
      <c r="BE731" s="138"/>
      <c r="BF731" s="138"/>
      <c r="BG731" s="138"/>
      <c r="BH731" s="138"/>
      <c r="BI731" s="138"/>
      <c r="BJ731" s="138"/>
      <c r="BK731" s="138"/>
      <c r="BL731" s="138"/>
      <c r="BM731" s="138"/>
      <c r="BN731" s="138"/>
      <c r="BO731" s="138"/>
    </row>
    <row r="732" spans="1:67" x14ac:dyDescent="0.25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38"/>
      <c r="AM732" s="138"/>
      <c r="AN732" s="138"/>
      <c r="AO732" s="138"/>
      <c r="AP732" s="138"/>
      <c r="AQ732" s="138"/>
      <c r="AR732" s="138"/>
      <c r="AS732" s="138"/>
      <c r="AT732" s="138"/>
      <c r="AU732" s="138"/>
      <c r="AV732" s="138"/>
      <c r="AW732" s="138"/>
      <c r="AX732" s="138"/>
      <c r="AY732" s="138"/>
      <c r="AZ732" s="138"/>
      <c r="BA732" s="138"/>
      <c r="BB732" s="138"/>
      <c r="BC732" s="138"/>
      <c r="BD732" s="138"/>
      <c r="BE732" s="138"/>
      <c r="BF732" s="138"/>
      <c r="BG732" s="138"/>
      <c r="BH732" s="138"/>
      <c r="BI732" s="138"/>
      <c r="BJ732" s="138"/>
      <c r="BK732" s="138"/>
      <c r="BL732" s="138"/>
      <c r="BM732" s="138"/>
      <c r="BN732" s="138"/>
      <c r="BO732" s="138"/>
    </row>
    <row r="733" spans="1:67" x14ac:dyDescent="0.25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8"/>
      <c r="AR733" s="138"/>
      <c r="AS733" s="138"/>
      <c r="AT733" s="138"/>
      <c r="AU733" s="138"/>
      <c r="AV733" s="138"/>
      <c r="AW733" s="138"/>
      <c r="AX733" s="138"/>
      <c r="AY733" s="138"/>
      <c r="AZ733" s="138"/>
      <c r="BA733" s="138"/>
      <c r="BB733" s="138"/>
      <c r="BC733" s="138"/>
      <c r="BD733" s="138"/>
      <c r="BE733" s="138"/>
      <c r="BF733" s="138"/>
      <c r="BG733" s="138"/>
      <c r="BH733" s="138"/>
      <c r="BI733" s="138"/>
      <c r="BJ733" s="138"/>
      <c r="BK733" s="138"/>
      <c r="BL733" s="138"/>
      <c r="BM733" s="138"/>
      <c r="BN733" s="138"/>
      <c r="BO733" s="138"/>
    </row>
    <row r="734" spans="1:67" x14ac:dyDescent="0.25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38"/>
      <c r="AM734" s="138"/>
      <c r="AN734" s="138"/>
      <c r="AO734" s="138"/>
      <c r="AP734" s="138"/>
      <c r="AQ734" s="138"/>
      <c r="AR734" s="138"/>
      <c r="AS734" s="138"/>
      <c r="AT734" s="138"/>
      <c r="AU734" s="138"/>
      <c r="AV734" s="138"/>
      <c r="AW734" s="138"/>
      <c r="AX734" s="138"/>
      <c r="AY734" s="138"/>
      <c r="AZ734" s="138"/>
      <c r="BA734" s="138"/>
      <c r="BB734" s="138"/>
      <c r="BC734" s="138"/>
      <c r="BD734" s="138"/>
      <c r="BE734" s="138"/>
      <c r="BF734" s="138"/>
      <c r="BG734" s="138"/>
      <c r="BH734" s="138"/>
      <c r="BI734" s="138"/>
      <c r="BJ734" s="138"/>
      <c r="BK734" s="138"/>
      <c r="BL734" s="138"/>
      <c r="BM734" s="138"/>
      <c r="BN734" s="138"/>
      <c r="BO734" s="138"/>
    </row>
    <row r="735" spans="1:67" x14ac:dyDescent="0.25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38"/>
      <c r="AM735" s="138"/>
      <c r="AN735" s="138"/>
      <c r="AO735" s="138"/>
      <c r="AP735" s="138"/>
      <c r="AQ735" s="138"/>
      <c r="AR735" s="138"/>
      <c r="AS735" s="138"/>
      <c r="AT735" s="138"/>
      <c r="AU735" s="138"/>
      <c r="AV735" s="138"/>
      <c r="AW735" s="138"/>
      <c r="AX735" s="138"/>
      <c r="AY735" s="138"/>
      <c r="AZ735" s="138"/>
      <c r="BA735" s="138"/>
      <c r="BB735" s="138"/>
      <c r="BC735" s="138"/>
      <c r="BD735" s="138"/>
      <c r="BE735" s="138"/>
      <c r="BF735" s="138"/>
      <c r="BG735" s="138"/>
      <c r="BH735" s="138"/>
      <c r="BI735" s="138"/>
      <c r="BJ735" s="138"/>
      <c r="BK735" s="138"/>
      <c r="BL735" s="138"/>
      <c r="BM735" s="138"/>
      <c r="BN735" s="138"/>
      <c r="BO735" s="138"/>
    </row>
    <row r="736" spans="1:67" x14ac:dyDescent="0.25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8"/>
      <c r="AR736" s="138"/>
      <c r="AS736" s="138"/>
      <c r="AT736" s="138"/>
      <c r="AU736" s="138"/>
      <c r="AV736" s="138"/>
      <c r="AW736" s="138"/>
      <c r="AX736" s="138"/>
      <c r="AY736" s="138"/>
      <c r="AZ736" s="138"/>
      <c r="BA736" s="138"/>
      <c r="BB736" s="138"/>
      <c r="BC736" s="138"/>
      <c r="BD736" s="138"/>
      <c r="BE736" s="138"/>
      <c r="BF736" s="138"/>
      <c r="BG736" s="138"/>
      <c r="BH736" s="138"/>
      <c r="BI736" s="138"/>
      <c r="BJ736" s="138"/>
      <c r="BK736" s="138"/>
      <c r="BL736" s="138"/>
      <c r="BM736" s="138"/>
      <c r="BN736" s="138"/>
      <c r="BO736" s="138"/>
    </row>
    <row r="737" spans="1:67" x14ac:dyDescent="0.25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38"/>
      <c r="AM737" s="138"/>
      <c r="AN737" s="138"/>
      <c r="AO737" s="138"/>
      <c r="AP737" s="138"/>
      <c r="AQ737" s="138"/>
      <c r="AR737" s="138"/>
      <c r="AS737" s="138"/>
      <c r="AT737" s="138"/>
      <c r="AU737" s="138"/>
      <c r="AV737" s="138"/>
      <c r="AW737" s="138"/>
      <c r="AX737" s="138"/>
      <c r="AY737" s="138"/>
      <c r="AZ737" s="138"/>
      <c r="BA737" s="138"/>
      <c r="BB737" s="138"/>
      <c r="BC737" s="138"/>
      <c r="BD737" s="138"/>
      <c r="BE737" s="138"/>
      <c r="BF737" s="138"/>
      <c r="BG737" s="138"/>
      <c r="BH737" s="138"/>
      <c r="BI737" s="138"/>
      <c r="BJ737" s="138"/>
      <c r="BK737" s="138"/>
      <c r="BL737" s="138"/>
      <c r="BM737" s="138"/>
      <c r="BN737" s="138"/>
      <c r="BO737" s="138"/>
    </row>
    <row r="738" spans="1:67" x14ac:dyDescent="0.25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38"/>
      <c r="AM738" s="138"/>
      <c r="AN738" s="138"/>
      <c r="AO738" s="138"/>
      <c r="AP738" s="138"/>
      <c r="AQ738" s="138"/>
      <c r="AR738" s="138"/>
      <c r="AS738" s="138"/>
      <c r="AT738" s="138"/>
      <c r="AU738" s="138"/>
      <c r="AV738" s="138"/>
      <c r="AW738" s="138"/>
      <c r="AX738" s="138"/>
      <c r="AY738" s="138"/>
      <c r="AZ738" s="138"/>
      <c r="BA738" s="138"/>
      <c r="BB738" s="138"/>
      <c r="BC738" s="138"/>
      <c r="BD738" s="138"/>
      <c r="BE738" s="138"/>
      <c r="BF738" s="138"/>
      <c r="BG738" s="138"/>
      <c r="BH738" s="138"/>
      <c r="BI738" s="138"/>
      <c r="BJ738" s="138"/>
      <c r="BK738" s="138"/>
      <c r="BL738" s="138"/>
      <c r="BM738" s="138"/>
      <c r="BN738" s="138"/>
      <c r="BO738" s="138"/>
    </row>
    <row r="739" spans="1:67" x14ac:dyDescent="0.25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38"/>
      <c r="AM739" s="138"/>
      <c r="AN739" s="138"/>
      <c r="AO739" s="138"/>
      <c r="AP739" s="138"/>
      <c r="AQ739" s="138"/>
      <c r="AR739" s="138"/>
      <c r="AS739" s="138"/>
      <c r="AT739" s="138"/>
      <c r="AU739" s="138"/>
      <c r="AV739" s="138"/>
      <c r="AW739" s="138"/>
      <c r="AX739" s="138"/>
      <c r="AY739" s="138"/>
      <c r="AZ739" s="138"/>
      <c r="BA739" s="138"/>
      <c r="BB739" s="138"/>
      <c r="BC739" s="138"/>
      <c r="BD739" s="138"/>
      <c r="BE739" s="138"/>
      <c r="BF739" s="138"/>
      <c r="BG739" s="138"/>
      <c r="BH739" s="138"/>
      <c r="BI739" s="138"/>
      <c r="BJ739" s="138"/>
      <c r="BK739" s="138"/>
      <c r="BL739" s="138"/>
      <c r="BM739" s="138"/>
      <c r="BN739" s="138"/>
      <c r="BO739" s="138"/>
    </row>
    <row r="740" spans="1:67" x14ac:dyDescent="0.25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38"/>
      <c r="AM740" s="138"/>
      <c r="AN740" s="138"/>
      <c r="AO740" s="138"/>
      <c r="AP740" s="138"/>
      <c r="AQ740" s="138"/>
      <c r="AR740" s="138"/>
      <c r="AS740" s="138"/>
      <c r="AT740" s="138"/>
      <c r="AU740" s="138"/>
      <c r="AV740" s="138"/>
      <c r="AW740" s="138"/>
      <c r="AX740" s="138"/>
      <c r="AY740" s="138"/>
      <c r="AZ740" s="138"/>
      <c r="BA740" s="138"/>
      <c r="BB740" s="138"/>
      <c r="BC740" s="138"/>
      <c r="BD740" s="138"/>
      <c r="BE740" s="138"/>
      <c r="BF740" s="138"/>
      <c r="BG740" s="138"/>
      <c r="BH740" s="138"/>
      <c r="BI740" s="138"/>
      <c r="BJ740" s="138"/>
      <c r="BK740" s="138"/>
      <c r="BL740" s="138"/>
      <c r="BM740" s="138"/>
      <c r="BN740" s="138"/>
      <c r="BO740" s="138"/>
    </row>
    <row r="741" spans="1:67" x14ac:dyDescent="0.25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8"/>
      <c r="AR741" s="138"/>
      <c r="AS741" s="138"/>
      <c r="AT741" s="138"/>
      <c r="AU741" s="138"/>
      <c r="AV741" s="138"/>
      <c r="AW741" s="138"/>
      <c r="AX741" s="138"/>
      <c r="AY741" s="138"/>
      <c r="AZ741" s="138"/>
      <c r="BA741" s="138"/>
      <c r="BB741" s="138"/>
      <c r="BC741" s="138"/>
      <c r="BD741" s="138"/>
      <c r="BE741" s="138"/>
      <c r="BF741" s="138"/>
      <c r="BG741" s="138"/>
      <c r="BH741" s="138"/>
      <c r="BI741" s="138"/>
      <c r="BJ741" s="138"/>
      <c r="BK741" s="138"/>
      <c r="BL741" s="138"/>
      <c r="BM741" s="138"/>
      <c r="BN741" s="138"/>
      <c r="BO741" s="138"/>
    </row>
    <row r="742" spans="1:67" x14ac:dyDescent="0.25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38"/>
      <c r="AM742" s="138"/>
      <c r="AN742" s="138"/>
      <c r="AO742" s="138"/>
      <c r="AP742" s="138"/>
      <c r="AQ742" s="138"/>
      <c r="AR742" s="138"/>
      <c r="AS742" s="138"/>
      <c r="AT742" s="138"/>
      <c r="AU742" s="138"/>
      <c r="AV742" s="138"/>
      <c r="AW742" s="138"/>
      <c r="AX742" s="138"/>
      <c r="AY742" s="138"/>
      <c r="AZ742" s="138"/>
      <c r="BA742" s="138"/>
      <c r="BB742" s="138"/>
      <c r="BC742" s="138"/>
      <c r="BD742" s="138"/>
      <c r="BE742" s="138"/>
      <c r="BF742" s="138"/>
      <c r="BG742" s="138"/>
      <c r="BH742" s="138"/>
      <c r="BI742" s="138"/>
      <c r="BJ742" s="138"/>
      <c r="BK742" s="138"/>
      <c r="BL742" s="138"/>
      <c r="BM742" s="138"/>
      <c r="BN742" s="138"/>
      <c r="BO742" s="138"/>
    </row>
    <row r="743" spans="1:67" x14ac:dyDescent="0.25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8"/>
      <c r="AR743" s="138"/>
      <c r="AS743" s="138"/>
      <c r="AT743" s="138"/>
      <c r="AU743" s="138"/>
      <c r="AV743" s="138"/>
      <c r="AW743" s="138"/>
      <c r="AX743" s="138"/>
      <c r="AY743" s="138"/>
      <c r="AZ743" s="138"/>
      <c r="BA743" s="138"/>
      <c r="BB743" s="138"/>
      <c r="BC743" s="138"/>
      <c r="BD743" s="138"/>
      <c r="BE743" s="138"/>
      <c r="BF743" s="138"/>
      <c r="BG743" s="138"/>
      <c r="BH743" s="138"/>
      <c r="BI743" s="138"/>
      <c r="BJ743" s="138"/>
      <c r="BK743" s="138"/>
      <c r="BL743" s="138"/>
      <c r="BM743" s="138"/>
      <c r="BN743" s="138"/>
      <c r="BO743" s="138"/>
    </row>
    <row r="744" spans="1:67" x14ac:dyDescent="0.25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  <c r="AW744" s="138"/>
      <c r="AX744" s="138"/>
      <c r="AY744" s="138"/>
      <c r="AZ744" s="138"/>
      <c r="BA744" s="138"/>
      <c r="BB744" s="138"/>
      <c r="BC744" s="138"/>
      <c r="BD744" s="138"/>
      <c r="BE744" s="138"/>
      <c r="BF744" s="138"/>
      <c r="BG744" s="138"/>
      <c r="BH744" s="138"/>
      <c r="BI744" s="138"/>
      <c r="BJ744" s="138"/>
      <c r="BK744" s="138"/>
      <c r="BL744" s="138"/>
      <c r="BM744" s="138"/>
      <c r="BN744" s="138"/>
      <c r="BO744" s="138"/>
    </row>
    <row r="745" spans="1:67" x14ac:dyDescent="0.25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38"/>
      <c r="AM745" s="138"/>
      <c r="AN745" s="138"/>
      <c r="AO745" s="138"/>
      <c r="AP745" s="138"/>
      <c r="AQ745" s="138"/>
      <c r="AR745" s="138"/>
      <c r="AS745" s="138"/>
      <c r="AT745" s="138"/>
      <c r="AU745" s="138"/>
      <c r="AV745" s="138"/>
      <c r="AW745" s="138"/>
      <c r="AX745" s="138"/>
      <c r="AY745" s="138"/>
      <c r="AZ745" s="138"/>
      <c r="BA745" s="138"/>
      <c r="BB745" s="138"/>
      <c r="BC745" s="138"/>
      <c r="BD745" s="138"/>
      <c r="BE745" s="138"/>
      <c r="BF745" s="138"/>
      <c r="BG745" s="138"/>
      <c r="BH745" s="138"/>
      <c r="BI745" s="138"/>
      <c r="BJ745" s="138"/>
      <c r="BK745" s="138"/>
      <c r="BL745" s="138"/>
      <c r="BM745" s="138"/>
      <c r="BN745" s="138"/>
      <c r="BO745" s="138"/>
    </row>
    <row r="746" spans="1:67" x14ac:dyDescent="0.25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38"/>
      <c r="AM746" s="138"/>
      <c r="AN746" s="138"/>
      <c r="AO746" s="138"/>
      <c r="AP746" s="138"/>
      <c r="AQ746" s="138"/>
      <c r="AR746" s="138"/>
      <c r="AS746" s="138"/>
      <c r="AT746" s="138"/>
      <c r="AU746" s="138"/>
      <c r="AV746" s="138"/>
      <c r="AW746" s="138"/>
      <c r="AX746" s="138"/>
      <c r="AY746" s="138"/>
      <c r="AZ746" s="138"/>
      <c r="BA746" s="138"/>
      <c r="BB746" s="138"/>
      <c r="BC746" s="138"/>
      <c r="BD746" s="138"/>
      <c r="BE746" s="138"/>
      <c r="BF746" s="138"/>
      <c r="BG746" s="138"/>
      <c r="BH746" s="138"/>
      <c r="BI746" s="138"/>
      <c r="BJ746" s="138"/>
      <c r="BK746" s="138"/>
      <c r="BL746" s="138"/>
      <c r="BM746" s="138"/>
      <c r="BN746" s="138"/>
      <c r="BO746" s="138"/>
    </row>
    <row r="747" spans="1:67" x14ac:dyDescent="0.25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38"/>
      <c r="AM747" s="138"/>
      <c r="AN747" s="138"/>
      <c r="AO747" s="138"/>
      <c r="AP747" s="138"/>
      <c r="AQ747" s="138"/>
      <c r="AR747" s="138"/>
      <c r="AS747" s="138"/>
      <c r="AT747" s="138"/>
      <c r="AU747" s="138"/>
      <c r="AV747" s="138"/>
      <c r="AW747" s="138"/>
      <c r="AX747" s="138"/>
      <c r="AY747" s="138"/>
      <c r="AZ747" s="138"/>
      <c r="BA747" s="138"/>
      <c r="BB747" s="138"/>
      <c r="BC747" s="138"/>
      <c r="BD747" s="138"/>
      <c r="BE747" s="138"/>
      <c r="BF747" s="138"/>
      <c r="BG747" s="138"/>
      <c r="BH747" s="138"/>
      <c r="BI747" s="138"/>
      <c r="BJ747" s="138"/>
      <c r="BK747" s="138"/>
      <c r="BL747" s="138"/>
      <c r="BM747" s="138"/>
      <c r="BN747" s="138"/>
      <c r="BO747" s="138"/>
    </row>
    <row r="748" spans="1:67" x14ac:dyDescent="0.25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8"/>
      <c r="AR748" s="138"/>
      <c r="AS748" s="138"/>
      <c r="AT748" s="138"/>
      <c r="AU748" s="138"/>
      <c r="AV748" s="138"/>
      <c r="AW748" s="138"/>
      <c r="AX748" s="138"/>
      <c r="AY748" s="138"/>
      <c r="AZ748" s="138"/>
      <c r="BA748" s="138"/>
      <c r="BB748" s="138"/>
      <c r="BC748" s="138"/>
      <c r="BD748" s="138"/>
      <c r="BE748" s="138"/>
      <c r="BF748" s="138"/>
      <c r="BG748" s="138"/>
      <c r="BH748" s="138"/>
      <c r="BI748" s="138"/>
      <c r="BJ748" s="138"/>
      <c r="BK748" s="138"/>
      <c r="BL748" s="138"/>
      <c r="BM748" s="138"/>
      <c r="BN748" s="138"/>
      <c r="BO748" s="138"/>
    </row>
    <row r="749" spans="1:67" x14ac:dyDescent="0.25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38"/>
      <c r="AM749" s="138"/>
      <c r="AN749" s="138"/>
      <c r="AO749" s="138"/>
      <c r="AP749" s="138"/>
      <c r="AQ749" s="138"/>
      <c r="AR749" s="138"/>
      <c r="AS749" s="138"/>
      <c r="AT749" s="138"/>
      <c r="AU749" s="138"/>
      <c r="AV749" s="138"/>
      <c r="AW749" s="138"/>
      <c r="AX749" s="138"/>
      <c r="AY749" s="138"/>
      <c r="AZ749" s="138"/>
      <c r="BA749" s="138"/>
      <c r="BB749" s="138"/>
      <c r="BC749" s="138"/>
      <c r="BD749" s="138"/>
      <c r="BE749" s="138"/>
      <c r="BF749" s="138"/>
      <c r="BG749" s="138"/>
      <c r="BH749" s="138"/>
      <c r="BI749" s="138"/>
      <c r="BJ749" s="138"/>
      <c r="BK749" s="138"/>
      <c r="BL749" s="138"/>
      <c r="BM749" s="138"/>
      <c r="BN749" s="138"/>
      <c r="BO749" s="138"/>
    </row>
    <row r="750" spans="1:67" x14ac:dyDescent="0.25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38"/>
      <c r="AM750" s="138"/>
      <c r="AN750" s="138"/>
      <c r="AO750" s="138"/>
      <c r="AP750" s="138"/>
      <c r="AQ750" s="138"/>
      <c r="AR750" s="138"/>
      <c r="AS750" s="138"/>
      <c r="AT750" s="138"/>
      <c r="AU750" s="138"/>
      <c r="AV750" s="138"/>
      <c r="AW750" s="138"/>
      <c r="AX750" s="138"/>
      <c r="AY750" s="138"/>
      <c r="AZ750" s="138"/>
      <c r="BA750" s="138"/>
      <c r="BB750" s="138"/>
      <c r="BC750" s="138"/>
      <c r="BD750" s="138"/>
      <c r="BE750" s="138"/>
      <c r="BF750" s="138"/>
      <c r="BG750" s="138"/>
      <c r="BH750" s="138"/>
      <c r="BI750" s="138"/>
      <c r="BJ750" s="138"/>
      <c r="BK750" s="138"/>
      <c r="BL750" s="138"/>
      <c r="BM750" s="138"/>
      <c r="BN750" s="138"/>
      <c r="BO750" s="138"/>
    </row>
    <row r="751" spans="1:67" x14ac:dyDescent="0.25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38"/>
      <c r="AM751" s="138"/>
      <c r="AN751" s="138"/>
      <c r="AO751" s="138"/>
      <c r="AP751" s="138"/>
      <c r="AQ751" s="138"/>
      <c r="AR751" s="138"/>
      <c r="AS751" s="138"/>
      <c r="AT751" s="138"/>
      <c r="AU751" s="138"/>
      <c r="AV751" s="138"/>
      <c r="AW751" s="138"/>
      <c r="AX751" s="138"/>
      <c r="AY751" s="138"/>
      <c r="AZ751" s="138"/>
      <c r="BA751" s="138"/>
      <c r="BB751" s="138"/>
      <c r="BC751" s="138"/>
      <c r="BD751" s="138"/>
      <c r="BE751" s="138"/>
      <c r="BF751" s="138"/>
      <c r="BG751" s="138"/>
      <c r="BH751" s="138"/>
      <c r="BI751" s="138"/>
      <c r="BJ751" s="138"/>
      <c r="BK751" s="138"/>
      <c r="BL751" s="138"/>
      <c r="BM751" s="138"/>
      <c r="BN751" s="138"/>
      <c r="BO751" s="138"/>
    </row>
    <row r="752" spans="1:67" x14ac:dyDescent="0.25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38"/>
      <c r="AM752" s="138"/>
      <c r="AN752" s="138"/>
      <c r="AO752" s="138"/>
      <c r="AP752" s="138"/>
      <c r="AQ752" s="138"/>
      <c r="AR752" s="138"/>
      <c r="AS752" s="138"/>
      <c r="AT752" s="138"/>
      <c r="AU752" s="138"/>
      <c r="AV752" s="138"/>
      <c r="AW752" s="138"/>
      <c r="AX752" s="138"/>
      <c r="AY752" s="138"/>
      <c r="AZ752" s="138"/>
      <c r="BA752" s="138"/>
      <c r="BB752" s="138"/>
      <c r="BC752" s="138"/>
      <c r="BD752" s="138"/>
      <c r="BE752" s="138"/>
      <c r="BF752" s="138"/>
      <c r="BG752" s="138"/>
      <c r="BH752" s="138"/>
      <c r="BI752" s="138"/>
      <c r="BJ752" s="138"/>
      <c r="BK752" s="138"/>
      <c r="BL752" s="138"/>
      <c r="BM752" s="138"/>
      <c r="BN752" s="138"/>
      <c r="BO752" s="138"/>
    </row>
    <row r="753" spans="1:67" x14ac:dyDescent="0.25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8"/>
      <c r="AR753" s="138"/>
      <c r="AS753" s="138"/>
      <c r="AT753" s="138"/>
      <c r="AU753" s="138"/>
      <c r="AV753" s="138"/>
      <c r="AW753" s="138"/>
      <c r="AX753" s="138"/>
      <c r="AY753" s="138"/>
      <c r="AZ753" s="138"/>
      <c r="BA753" s="138"/>
      <c r="BB753" s="138"/>
      <c r="BC753" s="138"/>
      <c r="BD753" s="138"/>
      <c r="BE753" s="138"/>
      <c r="BF753" s="138"/>
      <c r="BG753" s="138"/>
      <c r="BH753" s="138"/>
      <c r="BI753" s="138"/>
      <c r="BJ753" s="138"/>
      <c r="BK753" s="138"/>
      <c r="BL753" s="138"/>
      <c r="BM753" s="138"/>
      <c r="BN753" s="138"/>
      <c r="BO753" s="138"/>
    </row>
    <row r="754" spans="1:67" x14ac:dyDescent="0.25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38"/>
      <c r="AM754" s="138"/>
      <c r="AN754" s="138"/>
      <c r="AO754" s="138"/>
      <c r="AP754" s="138"/>
      <c r="AQ754" s="138"/>
      <c r="AR754" s="138"/>
      <c r="AS754" s="138"/>
      <c r="AT754" s="138"/>
      <c r="AU754" s="138"/>
      <c r="AV754" s="138"/>
      <c r="AW754" s="138"/>
      <c r="AX754" s="138"/>
      <c r="AY754" s="138"/>
      <c r="AZ754" s="138"/>
      <c r="BA754" s="138"/>
      <c r="BB754" s="138"/>
      <c r="BC754" s="138"/>
      <c r="BD754" s="138"/>
      <c r="BE754" s="138"/>
      <c r="BF754" s="138"/>
      <c r="BG754" s="138"/>
      <c r="BH754" s="138"/>
      <c r="BI754" s="138"/>
      <c r="BJ754" s="138"/>
      <c r="BK754" s="138"/>
      <c r="BL754" s="138"/>
      <c r="BM754" s="138"/>
      <c r="BN754" s="138"/>
      <c r="BO754" s="138"/>
    </row>
    <row r="755" spans="1:67" x14ac:dyDescent="0.25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8"/>
      <c r="AR755" s="138"/>
      <c r="AS755" s="138"/>
      <c r="AT755" s="138"/>
      <c r="AU755" s="138"/>
      <c r="AV755" s="138"/>
      <c r="AW755" s="138"/>
      <c r="AX755" s="138"/>
      <c r="AY755" s="138"/>
      <c r="AZ755" s="138"/>
      <c r="BA755" s="138"/>
      <c r="BB755" s="138"/>
      <c r="BC755" s="138"/>
      <c r="BD755" s="138"/>
      <c r="BE755" s="138"/>
      <c r="BF755" s="138"/>
      <c r="BG755" s="138"/>
      <c r="BH755" s="138"/>
      <c r="BI755" s="138"/>
      <c r="BJ755" s="138"/>
      <c r="BK755" s="138"/>
      <c r="BL755" s="138"/>
      <c r="BM755" s="138"/>
      <c r="BN755" s="138"/>
      <c r="BO755" s="138"/>
    </row>
    <row r="756" spans="1:67" x14ac:dyDescent="0.25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38"/>
      <c r="AM756" s="138"/>
      <c r="AN756" s="138"/>
      <c r="AO756" s="138"/>
      <c r="AP756" s="138"/>
      <c r="AQ756" s="138"/>
      <c r="AR756" s="138"/>
      <c r="AS756" s="138"/>
      <c r="AT756" s="138"/>
      <c r="AU756" s="138"/>
      <c r="AV756" s="138"/>
      <c r="AW756" s="138"/>
      <c r="AX756" s="138"/>
      <c r="AY756" s="138"/>
      <c r="AZ756" s="138"/>
      <c r="BA756" s="138"/>
      <c r="BB756" s="138"/>
      <c r="BC756" s="138"/>
      <c r="BD756" s="138"/>
      <c r="BE756" s="138"/>
      <c r="BF756" s="138"/>
      <c r="BG756" s="138"/>
      <c r="BH756" s="138"/>
      <c r="BI756" s="138"/>
      <c r="BJ756" s="138"/>
      <c r="BK756" s="138"/>
      <c r="BL756" s="138"/>
      <c r="BM756" s="138"/>
      <c r="BN756" s="138"/>
      <c r="BO756" s="138"/>
    </row>
    <row r="757" spans="1:67" x14ac:dyDescent="0.25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38"/>
      <c r="AM757" s="138"/>
      <c r="AN757" s="138"/>
      <c r="AO757" s="138"/>
      <c r="AP757" s="138"/>
      <c r="AQ757" s="138"/>
      <c r="AR757" s="138"/>
      <c r="AS757" s="138"/>
      <c r="AT757" s="138"/>
      <c r="AU757" s="138"/>
      <c r="AV757" s="138"/>
      <c r="AW757" s="138"/>
      <c r="AX757" s="138"/>
      <c r="AY757" s="138"/>
      <c r="AZ757" s="138"/>
      <c r="BA757" s="138"/>
      <c r="BB757" s="138"/>
      <c r="BC757" s="138"/>
      <c r="BD757" s="138"/>
      <c r="BE757" s="138"/>
      <c r="BF757" s="138"/>
      <c r="BG757" s="138"/>
      <c r="BH757" s="138"/>
      <c r="BI757" s="138"/>
      <c r="BJ757" s="138"/>
      <c r="BK757" s="138"/>
      <c r="BL757" s="138"/>
      <c r="BM757" s="138"/>
      <c r="BN757" s="138"/>
      <c r="BO757" s="138"/>
    </row>
    <row r="758" spans="1:67" x14ac:dyDescent="0.25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38"/>
      <c r="AM758" s="138"/>
      <c r="AN758" s="138"/>
      <c r="AO758" s="138"/>
      <c r="AP758" s="138"/>
      <c r="AQ758" s="138"/>
      <c r="AR758" s="138"/>
      <c r="AS758" s="138"/>
      <c r="AT758" s="138"/>
      <c r="AU758" s="138"/>
      <c r="AV758" s="138"/>
      <c r="AW758" s="138"/>
      <c r="AX758" s="138"/>
      <c r="AY758" s="138"/>
      <c r="AZ758" s="138"/>
      <c r="BA758" s="138"/>
      <c r="BB758" s="138"/>
      <c r="BC758" s="138"/>
      <c r="BD758" s="138"/>
      <c r="BE758" s="138"/>
      <c r="BF758" s="138"/>
      <c r="BG758" s="138"/>
      <c r="BH758" s="138"/>
      <c r="BI758" s="138"/>
      <c r="BJ758" s="138"/>
      <c r="BK758" s="138"/>
      <c r="BL758" s="138"/>
      <c r="BM758" s="138"/>
      <c r="BN758" s="138"/>
      <c r="BO758" s="138"/>
    </row>
    <row r="759" spans="1:67" x14ac:dyDescent="0.25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38"/>
      <c r="AM759" s="138"/>
      <c r="AN759" s="138"/>
      <c r="AO759" s="138"/>
      <c r="AP759" s="138"/>
      <c r="AQ759" s="138"/>
      <c r="AR759" s="138"/>
      <c r="AS759" s="138"/>
      <c r="AT759" s="138"/>
      <c r="AU759" s="138"/>
      <c r="AV759" s="138"/>
      <c r="AW759" s="138"/>
      <c r="AX759" s="138"/>
      <c r="AY759" s="138"/>
      <c r="AZ759" s="138"/>
      <c r="BA759" s="138"/>
      <c r="BB759" s="138"/>
      <c r="BC759" s="138"/>
      <c r="BD759" s="138"/>
      <c r="BE759" s="138"/>
      <c r="BF759" s="138"/>
      <c r="BG759" s="138"/>
      <c r="BH759" s="138"/>
      <c r="BI759" s="138"/>
      <c r="BJ759" s="138"/>
      <c r="BK759" s="138"/>
      <c r="BL759" s="138"/>
      <c r="BM759" s="138"/>
      <c r="BN759" s="138"/>
      <c r="BO759" s="138"/>
    </row>
    <row r="760" spans="1:67" x14ac:dyDescent="0.25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38"/>
      <c r="AM760" s="138"/>
      <c r="AN760" s="138"/>
      <c r="AO760" s="138"/>
      <c r="AP760" s="138"/>
      <c r="AQ760" s="138"/>
      <c r="AR760" s="138"/>
      <c r="AS760" s="138"/>
      <c r="AT760" s="138"/>
      <c r="AU760" s="138"/>
      <c r="AV760" s="138"/>
      <c r="AW760" s="138"/>
      <c r="AX760" s="138"/>
      <c r="AY760" s="138"/>
      <c r="AZ760" s="138"/>
      <c r="BA760" s="138"/>
      <c r="BB760" s="138"/>
      <c r="BC760" s="138"/>
      <c r="BD760" s="138"/>
      <c r="BE760" s="138"/>
      <c r="BF760" s="138"/>
      <c r="BG760" s="138"/>
      <c r="BH760" s="138"/>
      <c r="BI760" s="138"/>
      <c r="BJ760" s="138"/>
      <c r="BK760" s="138"/>
      <c r="BL760" s="138"/>
      <c r="BM760" s="138"/>
      <c r="BN760" s="138"/>
      <c r="BO760" s="138"/>
    </row>
    <row r="761" spans="1:67" x14ac:dyDescent="0.25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8"/>
      <c r="AR761" s="138"/>
      <c r="AS761" s="138"/>
      <c r="AT761" s="138"/>
      <c r="AU761" s="138"/>
      <c r="AV761" s="138"/>
      <c r="AW761" s="138"/>
      <c r="AX761" s="138"/>
      <c r="AY761" s="138"/>
      <c r="AZ761" s="138"/>
      <c r="BA761" s="138"/>
      <c r="BB761" s="138"/>
      <c r="BC761" s="138"/>
      <c r="BD761" s="138"/>
      <c r="BE761" s="138"/>
      <c r="BF761" s="138"/>
      <c r="BG761" s="138"/>
      <c r="BH761" s="138"/>
      <c r="BI761" s="138"/>
      <c r="BJ761" s="138"/>
      <c r="BK761" s="138"/>
      <c r="BL761" s="138"/>
      <c r="BM761" s="138"/>
      <c r="BN761" s="138"/>
      <c r="BO761" s="138"/>
    </row>
    <row r="762" spans="1:67" x14ac:dyDescent="0.25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38"/>
      <c r="AM762" s="138"/>
      <c r="AN762" s="138"/>
      <c r="AO762" s="138"/>
      <c r="AP762" s="138"/>
      <c r="AQ762" s="138"/>
      <c r="AR762" s="138"/>
      <c r="AS762" s="138"/>
      <c r="AT762" s="138"/>
      <c r="AU762" s="138"/>
      <c r="AV762" s="138"/>
      <c r="AW762" s="138"/>
      <c r="AX762" s="138"/>
      <c r="AY762" s="138"/>
      <c r="AZ762" s="138"/>
      <c r="BA762" s="138"/>
      <c r="BB762" s="138"/>
      <c r="BC762" s="138"/>
      <c r="BD762" s="138"/>
      <c r="BE762" s="138"/>
      <c r="BF762" s="138"/>
      <c r="BG762" s="138"/>
      <c r="BH762" s="138"/>
      <c r="BI762" s="138"/>
      <c r="BJ762" s="138"/>
      <c r="BK762" s="138"/>
      <c r="BL762" s="138"/>
      <c r="BM762" s="138"/>
      <c r="BN762" s="138"/>
      <c r="BO762" s="138"/>
    </row>
    <row r="763" spans="1:67" x14ac:dyDescent="0.25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8"/>
      <c r="AU763" s="138"/>
      <c r="AV763" s="138"/>
      <c r="AW763" s="138"/>
      <c r="AX763" s="138"/>
      <c r="AY763" s="138"/>
      <c r="AZ763" s="138"/>
      <c r="BA763" s="138"/>
      <c r="BB763" s="138"/>
      <c r="BC763" s="138"/>
      <c r="BD763" s="138"/>
      <c r="BE763" s="138"/>
      <c r="BF763" s="138"/>
      <c r="BG763" s="138"/>
      <c r="BH763" s="138"/>
      <c r="BI763" s="138"/>
      <c r="BJ763" s="138"/>
      <c r="BK763" s="138"/>
      <c r="BL763" s="138"/>
      <c r="BM763" s="138"/>
      <c r="BN763" s="138"/>
      <c r="BO763" s="138"/>
    </row>
    <row r="764" spans="1:67" x14ac:dyDescent="0.25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8"/>
      <c r="AR764" s="138"/>
      <c r="AS764" s="138"/>
      <c r="AT764" s="138"/>
      <c r="AU764" s="138"/>
      <c r="AV764" s="138"/>
      <c r="AW764" s="138"/>
      <c r="AX764" s="138"/>
      <c r="AY764" s="138"/>
      <c r="AZ764" s="138"/>
      <c r="BA764" s="138"/>
      <c r="BB764" s="138"/>
      <c r="BC764" s="138"/>
      <c r="BD764" s="138"/>
      <c r="BE764" s="138"/>
      <c r="BF764" s="138"/>
      <c r="BG764" s="138"/>
      <c r="BH764" s="138"/>
      <c r="BI764" s="138"/>
      <c r="BJ764" s="138"/>
      <c r="BK764" s="138"/>
      <c r="BL764" s="138"/>
      <c r="BM764" s="138"/>
      <c r="BN764" s="138"/>
      <c r="BO764" s="138"/>
    </row>
    <row r="765" spans="1:67" x14ac:dyDescent="0.25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8"/>
      <c r="AR765" s="138"/>
      <c r="AS765" s="138"/>
      <c r="AT765" s="138"/>
      <c r="AU765" s="138"/>
      <c r="AV765" s="138"/>
      <c r="AW765" s="138"/>
      <c r="AX765" s="138"/>
      <c r="AY765" s="138"/>
      <c r="AZ765" s="138"/>
      <c r="BA765" s="138"/>
      <c r="BB765" s="138"/>
      <c r="BC765" s="138"/>
      <c r="BD765" s="138"/>
      <c r="BE765" s="138"/>
      <c r="BF765" s="138"/>
      <c r="BG765" s="138"/>
      <c r="BH765" s="138"/>
      <c r="BI765" s="138"/>
      <c r="BJ765" s="138"/>
      <c r="BK765" s="138"/>
      <c r="BL765" s="138"/>
      <c r="BM765" s="138"/>
      <c r="BN765" s="138"/>
      <c r="BO765" s="138"/>
    </row>
    <row r="766" spans="1:67" x14ac:dyDescent="0.25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38"/>
      <c r="AM766" s="138"/>
      <c r="AN766" s="138"/>
      <c r="AO766" s="138"/>
      <c r="AP766" s="138"/>
      <c r="AQ766" s="138"/>
      <c r="AR766" s="138"/>
      <c r="AS766" s="138"/>
      <c r="AT766" s="138"/>
      <c r="AU766" s="138"/>
      <c r="AV766" s="138"/>
      <c r="AW766" s="138"/>
      <c r="AX766" s="138"/>
      <c r="AY766" s="138"/>
      <c r="AZ766" s="138"/>
      <c r="BA766" s="138"/>
      <c r="BB766" s="138"/>
      <c r="BC766" s="138"/>
      <c r="BD766" s="138"/>
      <c r="BE766" s="138"/>
      <c r="BF766" s="138"/>
      <c r="BG766" s="138"/>
      <c r="BH766" s="138"/>
      <c r="BI766" s="138"/>
      <c r="BJ766" s="138"/>
      <c r="BK766" s="138"/>
      <c r="BL766" s="138"/>
      <c r="BM766" s="138"/>
      <c r="BN766" s="138"/>
      <c r="BO766" s="138"/>
    </row>
    <row r="767" spans="1:67" x14ac:dyDescent="0.25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38"/>
      <c r="AM767" s="138"/>
      <c r="AN767" s="138"/>
      <c r="AO767" s="138"/>
      <c r="AP767" s="138"/>
      <c r="AQ767" s="138"/>
      <c r="AR767" s="138"/>
      <c r="AS767" s="138"/>
      <c r="AT767" s="138"/>
      <c r="AU767" s="138"/>
      <c r="AV767" s="138"/>
      <c r="AW767" s="138"/>
      <c r="AX767" s="138"/>
      <c r="AY767" s="138"/>
      <c r="AZ767" s="138"/>
      <c r="BA767" s="138"/>
      <c r="BB767" s="138"/>
      <c r="BC767" s="138"/>
      <c r="BD767" s="138"/>
      <c r="BE767" s="138"/>
      <c r="BF767" s="138"/>
      <c r="BG767" s="138"/>
      <c r="BH767" s="138"/>
      <c r="BI767" s="138"/>
      <c r="BJ767" s="138"/>
      <c r="BK767" s="138"/>
      <c r="BL767" s="138"/>
      <c r="BM767" s="138"/>
      <c r="BN767" s="138"/>
      <c r="BO767" s="138"/>
    </row>
    <row r="768" spans="1:67" x14ac:dyDescent="0.25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38"/>
      <c r="AM768" s="138"/>
      <c r="AN768" s="138"/>
      <c r="AO768" s="138"/>
      <c r="AP768" s="138"/>
      <c r="AQ768" s="138"/>
      <c r="AR768" s="138"/>
      <c r="AS768" s="138"/>
      <c r="AT768" s="138"/>
      <c r="AU768" s="138"/>
      <c r="AV768" s="138"/>
      <c r="AW768" s="138"/>
      <c r="AX768" s="138"/>
      <c r="AY768" s="138"/>
      <c r="AZ768" s="138"/>
      <c r="BA768" s="138"/>
      <c r="BB768" s="138"/>
      <c r="BC768" s="138"/>
      <c r="BD768" s="138"/>
      <c r="BE768" s="138"/>
      <c r="BF768" s="138"/>
      <c r="BG768" s="138"/>
      <c r="BH768" s="138"/>
      <c r="BI768" s="138"/>
      <c r="BJ768" s="138"/>
      <c r="BK768" s="138"/>
      <c r="BL768" s="138"/>
      <c r="BM768" s="138"/>
      <c r="BN768" s="138"/>
      <c r="BO768" s="138"/>
    </row>
    <row r="769" spans="1:67" x14ac:dyDescent="0.25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38"/>
      <c r="AM769" s="138"/>
      <c r="AN769" s="138"/>
      <c r="AO769" s="138"/>
      <c r="AP769" s="138"/>
      <c r="AQ769" s="138"/>
      <c r="AR769" s="138"/>
      <c r="AS769" s="138"/>
      <c r="AT769" s="138"/>
      <c r="AU769" s="138"/>
      <c r="AV769" s="138"/>
      <c r="AW769" s="138"/>
      <c r="AX769" s="138"/>
      <c r="AY769" s="138"/>
      <c r="AZ769" s="138"/>
      <c r="BA769" s="138"/>
      <c r="BB769" s="138"/>
      <c r="BC769" s="138"/>
      <c r="BD769" s="138"/>
      <c r="BE769" s="138"/>
      <c r="BF769" s="138"/>
      <c r="BG769" s="138"/>
      <c r="BH769" s="138"/>
      <c r="BI769" s="138"/>
      <c r="BJ769" s="138"/>
      <c r="BK769" s="138"/>
      <c r="BL769" s="138"/>
      <c r="BM769" s="138"/>
      <c r="BN769" s="138"/>
      <c r="BO769" s="138"/>
    </row>
    <row r="770" spans="1:67" x14ac:dyDescent="0.25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38"/>
      <c r="AM770" s="138"/>
      <c r="AN770" s="138"/>
      <c r="AO770" s="138"/>
      <c r="AP770" s="138"/>
      <c r="AQ770" s="138"/>
      <c r="AR770" s="138"/>
      <c r="AS770" s="138"/>
      <c r="AT770" s="138"/>
      <c r="AU770" s="138"/>
      <c r="AV770" s="138"/>
      <c r="AW770" s="138"/>
      <c r="AX770" s="138"/>
      <c r="AY770" s="138"/>
      <c r="AZ770" s="138"/>
      <c r="BA770" s="138"/>
      <c r="BB770" s="138"/>
      <c r="BC770" s="138"/>
      <c r="BD770" s="138"/>
      <c r="BE770" s="138"/>
      <c r="BF770" s="138"/>
      <c r="BG770" s="138"/>
      <c r="BH770" s="138"/>
      <c r="BI770" s="138"/>
      <c r="BJ770" s="138"/>
      <c r="BK770" s="138"/>
      <c r="BL770" s="138"/>
      <c r="BM770" s="138"/>
      <c r="BN770" s="138"/>
      <c r="BO770" s="138"/>
    </row>
    <row r="771" spans="1:67" x14ac:dyDescent="0.25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8"/>
      <c r="AR771" s="138"/>
      <c r="AS771" s="138"/>
      <c r="AT771" s="138"/>
      <c r="AU771" s="138"/>
      <c r="AV771" s="138"/>
      <c r="AW771" s="138"/>
      <c r="AX771" s="138"/>
      <c r="AY771" s="138"/>
      <c r="AZ771" s="138"/>
      <c r="BA771" s="138"/>
      <c r="BB771" s="138"/>
      <c r="BC771" s="138"/>
      <c r="BD771" s="138"/>
      <c r="BE771" s="138"/>
      <c r="BF771" s="138"/>
      <c r="BG771" s="138"/>
      <c r="BH771" s="138"/>
      <c r="BI771" s="138"/>
      <c r="BJ771" s="138"/>
      <c r="BK771" s="138"/>
      <c r="BL771" s="138"/>
      <c r="BM771" s="138"/>
      <c r="BN771" s="138"/>
      <c r="BO771" s="138"/>
    </row>
    <row r="772" spans="1:67" x14ac:dyDescent="0.25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38"/>
      <c r="AM772" s="138"/>
      <c r="AN772" s="138"/>
      <c r="AO772" s="138"/>
      <c r="AP772" s="138"/>
      <c r="AQ772" s="138"/>
      <c r="AR772" s="138"/>
      <c r="AS772" s="138"/>
      <c r="AT772" s="138"/>
      <c r="AU772" s="138"/>
      <c r="AV772" s="138"/>
      <c r="AW772" s="138"/>
      <c r="AX772" s="138"/>
      <c r="AY772" s="138"/>
      <c r="AZ772" s="138"/>
      <c r="BA772" s="138"/>
      <c r="BB772" s="138"/>
      <c r="BC772" s="138"/>
      <c r="BD772" s="138"/>
      <c r="BE772" s="138"/>
      <c r="BF772" s="138"/>
      <c r="BG772" s="138"/>
      <c r="BH772" s="138"/>
      <c r="BI772" s="138"/>
      <c r="BJ772" s="138"/>
      <c r="BK772" s="138"/>
      <c r="BL772" s="138"/>
      <c r="BM772" s="138"/>
      <c r="BN772" s="138"/>
      <c r="BO772" s="138"/>
    </row>
    <row r="773" spans="1:67" x14ac:dyDescent="0.25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38"/>
      <c r="AM773" s="138"/>
      <c r="AN773" s="138"/>
      <c r="AO773" s="138"/>
      <c r="AP773" s="138"/>
      <c r="AQ773" s="138"/>
      <c r="AR773" s="138"/>
      <c r="AS773" s="138"/>
      <c r="AT773" s="138"/>
      <c r="AU773" s="138"/>
      <c r="AV773" s="138"/>
      <c r="AW773" s="138"/>
      <c r="AX773" s="138"/>
      <c r="AY773" s="138"/>
      <c r="AZ773" s="138"/>
      <c r="BA773" s="138"/>
      <c r="BB773" s="138"/>
      <c r="BC773" s="138"/>
      <c r="BD773" s="138"/>
      <c r="BE773" s="138"/>
      <c r="BF773" s="138"/>
      <c r="BG773" s="138"/>
      <c r="BH773" s="138"/>
      <c r="BI773" s="138"/>
      <c r="BJ773" s="138"/>
      <c r="BK773" s="138"/>
      <c r="BL773" s="138"/>
      <c r="BM773" s="138"/>
      <c r="BN773" s="138"/>
      <c r="BO773" s="138"/>
    </row>
    <row r="774" spans="1:67" x14ac:dyDescent="0.25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38"/>
      <c r="AM774" s="138"/>
      <c r="AN774" s="138"/>
      <c r="AO774" s="138"/>
      <c r="AP774" s="138"/>
      <c r="AQ774" s="138"/>
      <c r="AR774" s="138"/>
      <c r="AS774" s="138"/>
      <c r="AT774" s="138"/>
      <c r="AU774" s="138"/>
      <c r="AV774" s="138"/>
      <c r="AW774" s="138"/>
      <c r="AX774" s="138"/>
      <c r="AY774" s="138"/>
      <c r="AZ774" s="138"/>
      <c r="BA774" s="138"/>
      <c r="BB774" s="138"/>
      <c r="BC774" s="138"/>
      <c r="BD774" s="138"/>
      <c r="BE774" s="138"/>
      <c r="BF774" s="138"/>
      <c r="BG774" s="138"/>
      <c r="BH774" s="138"/>
      <c r="BI774" s="138"/>
      <c r="BJ774" s="138"/>
      <c r="BK774" s="138"/>
      <c r="BL774" s="138"/>
      <c r="BM774" s="138"/>
      <c r="BN774" s="138"/>
      <c r="BO774" s="138"/>
    </row>
    <row r="775" spans="1:67" x14ac:dyDescent="0.25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38"/>
      <c r="AM775" s="138"/>
      <c r="AN775" s="138"/>
      <c r="AO775" s="138"/>
      <c r="AP775" s="138"/>
      <c r="AQ775" s="138"/>
      <c r="AR775" s="138"/>
      <c r="AS775" s="138"/>
      <c r="AT775" s="138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8"/>
      <c r="BE775" s="138"/>
      <c r="BF775" s="138"/>
      <c r="BG775" s="138"/>
      <c r="BH775" s="138"/>
      <c r="BI775" s="138"/>
      <c r="BJ775" s="138"/>
      <c r="BK775" s="138"/>
      <c r="BL775" s="138"/>
      <c r="BM775" s="138"/>
      <c r="BN775" s="138"/>
      <c r="BO775" s="138"/>
    </row>
    <row r="776" spans="1:67" x14ac:dyDescent="0.25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8"/>
      <c r="AR776" s="138"/>
      <c r="AS776" s="138"/>
      <c r="AT776" s="138"/>
      <c r="AU776" s="138"/>
      <c r="AV776" s="138"/>
      <c r="AW776" s="138"/>
      <c r="AX776" s="138"/>
      <c r="AY776" s="138"/>
      <c r="AZ776" s="138"/>
      <c r="BA776" s="138"/>
      <c r="BB776" s="138"/>
      <c r="BC776" s="138"/>
      <c r="BD776" s="138"/>
      <c r="BE776" s="138"/>
      <c r="BF776" s="138"/>
      <c r="BG776" s="138"/>
      <c r="BH776" s="138"/>
      <c r="BI776" s="138"/>
      <c r="BJ776" s="138"/>
      <c r="BK776" s="138"/>
      <c r="BL776" s="138"/>
      <c r="BM776" s="138"/>
      <c r="BN776" s="138"/>
      <c r="BO776" s="138"/>
    </row>
    <row r="777" spans="1:67" x14ac:dyDescent="0.25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38"/>
      <c r="AM777" s="138"/>
      <c r="AN777" s="138"/>
      <c r="AO777" s="138"/>
      <c r="AP777" s="138"/>
      <c r="AQ777" s="138"/>
      <c r="AR777" s="138"/>
      <c r="AS777" s="138"/>
      <c r="AT777" s="138"/>
      <c r="AU777" s="138"/>
      <c r="AV777" s="138"/>
      <c r="AW777" s="138"/>
      <c r="AX777" s="138"/>
      <c r="AY777" s="138"/>
      <c r="AZ777" s="138"/>
      <c r="BA777" s="138"/>
      <c r="BB777" s="138"/>
      <c r="BC777" s="138"/>
      <c r="BD777" s="138"/>
      <c r="BE777" s="138"/>
      <c r="BF777" s="138"/>
      <c r="BG777" s="138"/>
      <c r="BH777" s="138"/>
      <c r="BI777" s="138"/>
      <c r="BJ777" s="138"/>
      <c r="BK777" s="138"/>
      <c r="BL777" s="138"/>
      <c r="BM777" s="138"/>
      <c r="BN777" s="138"/>
      <c r="BO777" s="138"/>
    </row>
    <row r="778" spans="1:67" x14ac:dyDescent="0.25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8"/>
      <c r="AR778" s="138"/>
      <c r="AS778" s="138"/>
      <c r="AT778" s="138"/>
      <c r="AU778" s="138"/>
      <c r="AV778" s="138"/>
      <c r="AW778" s="138"/>
      <c r="AX778" s="138"/>
      <c r="AY778" s="138"/>
      <c r="AZ778" s="138"/>
      <c r="BA778" s="138"/>
      <c r="BB778" s="138"/>
      <c r="BC778" s="138"/>
      <c r="BD778" s="138"/>
      <c r="BE778" s="138"/>
      <c r="BF778" s="138"/>
      <c r="BG778" s="138"/>
      <c r="BH778" s="138"/>
      <c r="BI778" s="138"/>
      <c r="BJ778" s="138"/>
      <c r="BK778" s="138"/>
      <c r="BL778" s="138"/>
      <c r="BM778" s="138"/>
      <c r="BN778" s="138"/>
      <c r="BO778" s="138"/>
    </row>
    <row r="779" spans="1:67" x14ac:dyDescent="0.25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38"/>
      <c r="AM779" s="138"/>
      <c r="AN779" s="138"/>
      <c r="AO779" s="138"/>
      <c r="AP779" s="138"/>
      <c r="AQ779" s="138"/>
      <c r="AR779" s="138"/>
      <c r="AS779" s="138"/>
      <c r="AT779" s="138"/>
      <c r="AU779" s="138"/>
      <c r="AV779" s="138"/>
      <c r="AW779" s="138"/>
      <c r="AX779" s="138"/>
      <c r="AY779" s="138"/>
      <c r="AZ779" s="138"/>
      <c r="BA779" s="138"/>
      <c r="BB779" s="138"/>
      <c r="BC779" s="138"/>
      <c r="BD779" s="138"/>
      <c r="BE779" s="138"/>
      <c r="BF779" s="138"/>
      <c r="BG779" s="138"/>
      <c r="BH779" s="138"/>
      <c r="BI779" s="138"/>
      <c r="BJ779" s="138"/>
      <c r="BK779" s="138"/>
      <c r="BL779" s="138"/>
      <c r="BM779" s="138"/>
      <c r="BN779" s="138"/>
      <c r="BO779" s="138"/>
    </row>
    <row r="780" spans="1:67" x14ac:dyDescent="0.25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8"/>
      <c r="AR780" s="138"/>
      <c r="AS780" s="138"/>
      <c r="AT780" s="138"/>
      <c r="AU780" s="138"/>
      <c r="AV780" s="138"/>
      <c r="AW780" s="138"/>
      <c r="AX780" s="138"/>
      <c r="AY780" s="138"/>
      <c r="AZ780" s="138"/>
      <c r="BA780" s="138"/>
      <c r="BB780" s="138"/>
      <c r="BC780" s="138"/>
      <c r="BD780" s="138"/>
      <c r="BE780" s="138"/>
      <c r="BF780" s="138"/>
      <c r="BG780" s="138"/>
      <c r="BH780" s="138"/>
      <c r="BI780" s="138"/>
      <c r="BJ780" s="138"/>
      <c r="BK780" s="138"/>
      <c r="BL780" s="138"/>
      <c r="BM780" s="138"/>
      <c r="BN780" s="138"/>
      <c r="BO780" s="138"/>
    </row>
    <row r="781" spans="1:67" x14ac:dyDescent="0.25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8"/>
      <c r="AU781" s="138"/>
      <c r="AV781" s="138"/>
      <c r="AW781" s="138"/>
      <c r="AX781" s="138"/>
      <c r="AY781" s="138"/>
      <c r="AZ781" s="138"/>
      <c r="BA781" s="138"/>
      <c r="BB781" s="138"/>
      <c r="BC781" s="138"/>
      <c r="BD781" s="138"/>
      <c r="BE781" s="138"/>
      <c r="BF781" s="138"/>
      <c r="BG781" s="138"/>
      <c r="BH781" s="138"/>
      <c r="BI781" s="138"/>
      <c r="BJ781" s="138"/>
      <c r="BK781" s="138"/>
      <c r="BL781" s="138"/>
      <c r="BM781" s="138"/>
      <c r="BN781" s="138"/>
      <c r="BO781" s="138"/>
    </row>
    <row r="782" spans="1:67" x14ac:dyDescent="0.25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8"/>
      <c r="AR782" s="138"/>
      <c r="AS782" s="138"/>
      <c r="AT782" s="138"/>
      <c r="AU782" s="138"/>
      <c r="AV782" s="138"/>
      <c r="AW782" s="138"/>
      <c r="AX782" s="138"/>
      <c r="AY782" s="138"/>
      <c r="AZ782" s="138"/>
      <c r="BA782" s="138"/>
      <c r="BB782" s="138"/>
      <c r="BC782" s="138"/>
      <c r="BD782" s="138"/>
      <c r="BE782" s="138"/>
      <c r="BF782" s="138"/>
      <c r="BG782" s="138"/>
      <c r="BH782" s="138"/>
      <c r="BI782" s="138"/>
      <c r="BJ782" s="138"/>
      <c r="BK782" s="138"/>
      <c r="BL782" s="138"/>
      <c r="BM782" s="138"/>
      <c r="BN782" s="138"/>
      <c r="BO782" s="138"/>
    </row>
    <row r="783" spans="1:67" x14ac:dyDescent="0.25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8"/>
      <c r="AR783" s="138"/>
      <c r="AS783" s="138"/>
      <c r="AT783" s="138"/>
      <c r="AU783" s="138"/>
      <c r="AV783" s="138"/>
      <c r="AW783" s="138"/>
      <c r="AX783" s="138"/>
      <c r="AY783" s="138"/>
      <c r="AZ783" s="138"/>
      <c r="BA783" s="138"/>
      <c r="BB783" s="138"/>
      <c r="BC783" s="138"/>
      <c r="BD783" s="138"/>
      <c r="BE783" s="138"/>
      <c r="BF783" s="138"/>
      <c r="BG783" s="138"/>
      <c r="BH783" s="138"/>
      <c r="BI783" s="138"/>
      <c r="BJ783" s="138"/>
      <c r="BK783" s="138"/>
      <c r="BL783" s="138"/>
      <c r="BM783" s="138"/>
      <c r="BN783" s="138"/>
      <c r="BO783" s="138"/>
    </row>
    <row r="784" spans="1:67" x14ac:dyDescent="0.25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8"/>
      <c r="AR784" s="138"/>
      <c r="AS784" s="138"/>
      <c r="AT784" s="138"/>
      <c r="AU784" s="138"/>
      <c r="AV784" s="138"/>
      <c r="AW784" s="138"/>
      <c r="AX784" s="138"/>
      <c r="AY784" s="138"/>
      <c r="AZ784" s="138"/>
      <c r="BA784" s="138"/>
      <c r="BB784" s="138"/>
      <c r="BC784" s="138"/>
      <c r="BD784" s="138"/>
      <c r="BE784" s="138"/>
      <c r="BF784" s="138"/>
      <c r="BG784" s="138"/>
      <c r="BH784" s="138"/>
      <c r="BI784" s="138"/>
      <c r="BJ784" s="138"/>
      <c r="BK784" s="138"/>
      <c r="BL784" s="138"/>
      <c r="BM784" s="138"/>
      <c r="BN784" s="138"/>
      <c r="BO784" s="138"/>
    </row>
    <row r="785" spans="1:67" x14ac:dyDescent="0.25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8"/>
      <c r="AR785" s="138"/>
      <c r="AS785" s="138"/>
      <c r="AT785" s="138"/>
      <c r="AU785" s="138"/>
      <c r="AV785" s="138"/>
      <c r="AW785" s="138"/>
      <c r="AX785" s="138"/>
      <c r="AY785" s="138"/>
      <c r="AZ785" s="138"/>
      <c r="BA785" s="138"/>
      <c r="BB785" s="138"/>
      <c r="BC785" s="138"/>
      <c r="BD785" s="138"/>
      <c r="BE785" s="138"/>
      <c r="BF785" s="138"/>
      <c r="BG785" s="138"/>
      <c r="BH785" s="138"/>
      <c r="BI785" s="138"/>
      <c r="BJ785" s="138"/>
      <c r="BK785" s="138"/>
      <c r="BL785" s="138"/>
      <c r="BM785" s="138"/>
      <c r="BN785" s="138"/>
      <c r="BO785" s="138"/>
    </row>
    <row r="786" spans="1:67" x14ac:dyDescent="0.25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8"/>
      <c r="AU786" s="138"/>
      <c r="AV786" s="138"/>
      <c r="AW786" s="138"/>
      <c r="AX786" s="138"/>
      <c r="AY786" s="138"/>
      <c r="AZ786" s="138"/>
      <c r="BA786" s="138"/>
      <c r="BB786" s="138"/>
      <c r="BC786" s="138"/>
      <c r="BD786" s="138"/>
      <c r="BE786" s="138"/>
      <c r="BF786" s="138"/>
      <c r="BG786" s="138"/>
      <c r="BH786" s="138"/>
      <c r="BI786" s="138"/>
      <c r="BJ786" s="138"/>
      <c r="BK786" s="138"/>
      <c r="BL786" s="138"/>
      <c r="BM786" s="138"/>
      <c r="BN786" s="138"/>
      <c r="BO786" s="138"/>
    </row>
    <row r="787" spans="1:67" x14ac:dyDescent="0.25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8"/>
      <c r="AR787" s="138"/>
      <c r="AS787" s="138"/>
      <c r="AT787" s="138"/>
      <c r="AU787" s="138"/>
      <c r="AV787" s="138"/>
      <c r="AW787" s="138"/>
      <c r="AX787" s="138"/>
      <c r="AY787" s="138"/>
      <c r="AZ787" s="138"/>
      <c r="BA787" s="138"/>
      <c r="BB787" s="138"/>
      <c r="BC787" s="138"/>
      <c r="BD787" s="138"/>
      <c r="BE787" s="138"/>
      <c r="BF787" s="138"/>
      <c r="BG787" s="138"/>
      <c r="BH787" s="138"/>
      <c r="BI787" s="138"/>
      <c r="BJ787" s="138"/>
      <c r="BK787" s="138"/>
      <c r="BL787" s="138"/>
      <c r="BM787" s="138"/>
      <c r="BN787" s="138"/>
      <c r="BO787" s="138"/>
    </row>
    <row r="788" spans="1:67" x14ac:dyDescent="0.25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8"/>
      <c r="AR788" s="138"/>
      <c r="AS788" s="138"/>
      <c r="AT788" s="138"/>
      <c r="AU788" s="138"/>
      <c r="AV788" s="138"/>
      <c r="AW788" s="138"/>
      <c r="AX788" s="138"/>
      <c r="AY788" s="138"/>
      <c r="AZ788" s="138"/>
      <c r="BA788" s="138"/>
      <c r="BB788" s="138"/>
      <c r="BC788" s="138"/>
      <c r="BD788" s="138"/>
      <c r="BE788" s="138"/>
      <c r="BF788" s="138"/>
      <c r="BG788" s="138"/>
      <c r="BH788" s="138"/>
      <c r="BI788" s="138"/>
      <c r="BJ788" s="138"/>
      <c r="BK788" s="138"/>
      <c r="BL788" s="138"/>
      <c r="BM788" s="138"/>
      <c r="BN788" s="138"/>
      <c r="BO788" s="138"/>
    </row>
    <row r="789" spans="1:67" x14ac:dyDescent="0.25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8"/>
      <c r="AR789" s="138"/>
      <c r="AS789" s="138"/>
      <c r="AT789" s="138"/>
      <c r="AU789" s="138"/>
      <c r="AV789" s="138"/>
      <c r="AW789" s="138"/>
      <c r="AX789" s="138"/>
      <c r="AY789" s="138"/>
      <c r="AZ789" s="138"/>
      <c r="BA789" s="138"/>
      <c r="BB789" s="138"/>
      <c r="BC789" s="138"/>
      <c r="BD789" s="138"/>
      <c r="BE789" s="138"/>
      <c r="BF789" s="138"/>
      <c r="BG789" s="138"/>
      <c r="BH789" s="138"/>
      <c r="BI789" s="138"/>
      <c r="BJ789" s="138"/>
      <c r="BK789" s="138"/>
      <c r="BL789" s="138"/>
      <c r="BM789" s="138"/>
      <c r="BN789" s="138"/>
      <c r="BO789" s="138"/>
    </row>
    <row r="790" spans="1:67" x14ac:dyDescent="0.25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8"/>
      <c r="AR790" s="138"/>
      <c r="AS790" s="138"/>
      <c r="AT790" s="138"/>
      <c r="AU790" s="138"/>
      <c r="AV790" s="138"/>
      <c r="AW790" s="138"/>
      <c r="AX790" s="138"/>
      <c r="AY790" s="138"/>
      <c r="AZ790" s="138"/>
      <c r="BA790" s="138"/>
      <c r="BB790" s="138"/>
      <c r="BC790" s="138"/>
      <c r="BD790" s="138"/>
      <c r="BE790" s="138"/>
      <c r="BF790" s="138"/>
      <c r="BG790" s="138"/>
      <c r="BH790" s="138"/>
      <c r="BI790" s="138"/>
      <c r="BJ790" s="138"/>
      <c r="BK790" s="138"/>
      <c r="BL790" s="138"/>
      <c r="BM790" s="138"/>
      <c r="BN790" s="138"/>
      <c r="BO790" s="138"/>
    </row>
    <row r="791" spans="1:67" x14ac:dyDescent="0.25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8"/>
      <c r="AU791" s="138"/>
      <c r="AV791" s="138"/>
      <c r="AW791" s="138"/>
      <c r="AX791" s="138"/>
      <c r="AY791" s="138"/>
      <c r="AZ791" s="138"/>
      <c r="BA791" s="138"/>
      <c r="BB791" s="138"/>
      <c r="BC791" s="138"/>
      <c r="BD791" s="138"/>
      <c r="BE791" s="138"/>
      <c r="BF791" s="138"/>
      <c r="BG791" s="138"/>
      <c r="BH791" s="138"/>
      <c r="BI791" s="138"/>
      <c r="BJ791" s="138"/>
      <c r="BK791" s="138"/>
      <c r="BL791" s="138"/>
      <c r="BM791" s="138"/>
      <c r="BN791" s="138"/>
      <c r="BO791" s="138"/>
    </row>
    <row r="792" spans="1:67" x14ac:dyDescent="0.25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8"/>
      <c r="AR792" s="138"/>
      <c r="AS792" s="138"/>
      <c r="AT792" s="138"/>
      <c r="AU792" s="138"/>
      <c r="AV792" s="138"/>
      <c r="AW792" s="138"/>
      <c r="AX792" s="138"/>
      <c r="AY792" s="138"/>
      <c r="AZ792" s="138"/>
      <c r="BA792" s="138"/>
      <c r="BB792" s="138"/>
      <c r="BC792" s="138"/>
      <c r="BD792" s="138"/>
      <c r="BE792" s="138"/>
      <c r="BF792" s="138"/>
      <c r="BG792" s="138"/>
      <c r="BH792" s="138"/>
      <c r="BI792" s="138"/>
      <c r="BJ792" s="138"/>
      <c r="BK792" s="138"/>
      <c r="BL792" s="138"/>
      <c r="BM792" s="138"/>
      <c r="BN792" s="138"/>
      <c r="BO792" s="138"/>
    </row>
    <row r="793" spans="1:67" x14ac:dyDescent="0.25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8"/>
      <c r="AR793" s="138"/>
      <c r="AS793" s="138"/>
      <c r="AT793" s="138"/>
      <c r="AU793" s="138"/>
      <c r="AV793" s="138"/>
      <c r="AW793" s="138"/>
      <c r="AX793" s="138"/>
      <c r="AY793" s="138"/>
      <c r="AZ793" s="138"/>
      <c r="BA793" s="138"/>
      <c r="BB793" s="138"/>
      <c r="BC793" s="138"/>
      <c r="BD793" s="138"/>
      <c r="BE793" s="138"/>
      <c r="BF793" s="138"/>
      <c r="BG793" s="138"/>
      <c r="BH793" s="138"/>
      <c r="BI793" s="138"/>
      <c r="BJ793" s="138"/>
      <c r="BK793" s="138"/>
      <c r="BL793" s="138"/>
      <c r="BM793" s="138"/>
      <c r="BN793" s="138"/>
      <c r="BO793" s="138"/>
    </row>
    <row r="794" spans="1:67" x14ac:dyDescent="0.25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38"/>
      <c r="AM794" s="138"/>
      <c r="AN794" s="138"/>
      <c r="AO794" s="138"/>
      <c r="AP794" s="138"/>
      <c r="AQ794" s="138"/>
      <c r="AR794" s="138"/>
      <c r="AS794" s="138"/>
      <c r="AT794" s="138"/>
      <c r="AU794" s="138"/>
      <c r="AV794" s="138"/>
      <c r="AW794" s="138"/>
      <c r="AX794" s="138"/>
      <c r="AY794" s="138"/>
      <c r="AZ794" s="138"/>
      <c r="BA794" s="138"/>
      <c r="BB794" s="138"/>
      <c r="BC794" s="138"/>
      <c r="BD794" s="138"/>
      <c r="BE794" s="138"/>
      <c r="BF794" s="138"/>
      <c r="BG794" s="138"/>
      <c r="BH794" s="138"/>
      <c r="BI794" s="138"/>
      <c r="BJ794" s="138"/>
      <c r="BK794" s="138"/>
      <c r="BL794" s="138"/>
      <c r="BM794" s="138"/>
      <c r="BN794" s="138"/>
      <c r="BO794" s="138"/>
    </row>
    <row r="795" spans="1:67" x14ac:dyDescent="0.25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8"/>
      <c r="AR795" s="138"/>
      <c r="AS795" s="138"/>
      <c r="AT795" s="138"/>
      <c r="AU795" s="138"/>
      <c r="AV795" s="138"/>
      <c r="AW795" s="138"/>
      <c r="AX795" s="138"/>
      <c r="AY795" s="138"/>
      <c r="AZ795" s="138"/>
      <c r="BA795" s="138"/>
      <c r="BB795" s="138"/>
      <c r="BC795" s="138"/>
      <c r="BD795" s="138"/>
      <c r="BE795" s="138"/>
      <c r="BF795" s="138"/>
      <c r="BG795" s="138"/>
      <c r="BH795" s="138"/>
      <c r="BI795" s="138"/>
      <c r="BJ795" s="138"/>
      <c r="BK795" s="138"/>
      <c r="BL795" s="138"/>
      <c r="BM795" s="138"/>
      <c r="BN795" s="138"/>
      <c r="BO795" s="138"/>
    </row>
    <row r="796" spans="1:67" x14ac:dyDescent="0.25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8"/>
      <c r="AN796" s="138"/>
      <c r="AO796" s="138"/>
      <c r="AP796" s="138"/>
      <c r="AQ796" s="138"/>
      <c r="AR796" s="138"/>
      <c r="AS796" s="138"/>
      <c r="AT796" s="138"/>
      <c r="AU796" s="138"/>
      <c r="AV796" s="138"/>
      <c r="AW796" s="138"/>
      <c r="AX796" s="138"/>
      <c r="AY796" s="138"/>
      <c r="AZ796" s="138"/>
      <c r="BA796" s="138"/>
      <c r="BB796" s="138"/>
      <c r="BC796" s="138"/>
      <c r="BD796" s="138"/>
      <c r="BE796" s="138"/>
      <c r="BF796" s="138"/>
      <c r="BG796" s="138"/>
      <c r="BH796" s="138"/>
      <c r="BI796" s="138"/>
      <c r="BJ796" s="138"/>
      <c r="BK796" s="138"/>
      <c r="BL796" s="138"/>
      <c r="BM796" s="138"/>
      <c r="BN796" s="138"/>
      <c r="BO796" s="138"/>
    </row>
    <row r="797" spans="1:67" x14ac:dyDescent="0.25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8"/>
      <c r="AR797" s="138"/>
      <c r="AS797" s="138"/>
      <c r="AT797" s="138"/>
      <c r="AU797" s="138"/>
      <c r="AV797" s="138"/>
      <c r="AW797" s="138"/>
      <c r="AX797" s="138"/>
      <c r="AY797" s="138"/>
      <c r="AZ797" s="138"/>
      <c r="BA797" s="138"/>
      <c r="BB797" s="138"/>
      <c r="BC797" s="138"/>
      <c r="BD797" s="138"/>
      <c r="BE797" s="138"/>
      <c r="BF797" s="138"/>
      <c r="BG797" s="138"/>
      <c r="BH797" s="138"/>
      <c r="BI797" s="138"/>
      <c r="BJ797" s="138"/>
      <c r="BK797" s="138"/>
      <c r="BL797" s="138"/>
      <c r="BM797" s="138"/>
      <c r="BN797" s="138"/>
      <c r="BO797" s="138"/>
    </row>
    <row r="798" spans="1:67" x14ac:dyDescent="0.25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38"/>
      <c r="AM798" s="138"/>
      <c r="AN798" s="138"/>
      <c r="AO798" s="138"/>
      <c r="AP798" s="138"/>
      <c r="AQ798" s="138"/>
      <c r="AR798" s="138"/>
      <c r="AS798" s="138"/>
      <c r="AT798" s="138"/>
      <c r="AU798" s="138"/>
      <c r="AV798" s="138"/>
      <c r="AW798" s="138"/>
      <c r="AX798" s="138"/>
      <c r="AY798" s="138"/>
      <c r="AZ798" s="138"/>
      <c r="BA798" s="138"/>
      <c r="BB798" s="138"/>
      <c r="BC798" s="138"/>
      <c r="BD798" s="138"/>
      <c r="BE798" s="138"/>
      <c r="BF798" s="138"/>
      <c r="BG798" s="138"/>
      <c r="BH798" s="138"/>
      <c r="BI798" s="138"/>
      <c r="BJ798" s="138"/>
      <c r="BK798" s="138"/>
      <c r="BL798" s="138"/>
      <c r="BM798" s="138"/>
      <c r="BN798" s="138"/>
      <c r="BO798" s="138"/>
    </row>
    <row r="799" spans="1:67" x14ac:dyDescent="0.25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8"/>
      <c r="AR799" s="138"/>
      <c r="AS799" s="138"/>
      <c r="AT799" s="138"/>
      <c r="AU799" s="138"/>
      <c r="AV799" s="138"/>
      <c r="AW799" s="138"/>
      <c r="AX799" s="138"/>
      <c r="AY799" s="138"/>
      <c r="AZ799" s="138"/>
      <c r="BA799" s="138"/>
      <c r="BB799" s="138"/>
      <c r="BC799" s="138"/>
      <c r="BD799" s="138"/>
      <c r="BE799" s="138"/>
      <c r="BF799" s="138"/>
      <c r="BG799" s="138"/>
      <c r="BH799" s="138"/>
      <c r="BI799" s="138"/>
      <c r="BJ799" s="138"/>
      <c r="BK799" s="138"/>
      <c r="BL799" s="138"/>
      <c r="BM799" s="138"/>
      <c r="BN799" s="138"/>
      <c r="BO799" s="138"/>
    </row>
    <row r="800" spans="1:67" x14ac:dyDescent="0.25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  <c r="AG800" s="138"/>
      <c r="AH800" s="138"/>
      <c r="AI800" s="138"/>
      <c r="AJ800" s="138"/>
      <c r="AK800" s="138"/>
      <c r="AL800" s="138"/>
      <c r="AM800" s="138"/>
      <c r="AN800" s="138"/>
      <c r="AO800" s="138"/>
      <c r="AP800" s="138"/>
      <c r="AQ800" s="138"/>
      <c r="AR800" s="138"/>
      <c r="AS800" s="138"/>
      <c r="AT800" s="138"/>
      <c r="AU800" s="138"/>
      <c r="AV800" s="138"/>
      <c r="AW800" s="138"/>
      <c r="AX800" s="138"/>
      <c r="AY800" s="138"/>
      <c r="AZ800" s="138"/>
      <c r="BA800" s="138"/>
      <c r="BB800" s="138"/>
      <c r="BC800" s="138"/>
      <c r="BD800" s="138"/>
      <c r="BE800" s="138"/>
      <c r="BF800" s="138"/>
      <c r="BG800" s="138"/>
      <c r="BH800" s="138"/>
      <c r="BI800" s="138"/>
      <c r="BJ800" s="138"/>
      <c r="BK800" s="138"/>
      <c r="BL800" s="138"/>
      <c r="BM800" s="138"/>
      <c r="BN800" s="138"/>
      <c r="BO800" s="138"/>
    </row>
    <row r="801" spans="1:67" x14ac:dyDescent="0.25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  <c r="AG801" s="138"/>
      <c r="AH801" s="138"/>
      <c r="AI801" s="138"/>
      <c r="AJ801" s="138"/>
      <c r="AK801" s="138"/>
      <c r="AL801" s="138"/>
      <c r="AM801" s="138"/>
      <c r="AN801" s="138"/>
      <c r="AO801" s="138"/>
      <c r="AP801" s="138"/>
      <c r="AQ801" s="138"/>
      <c r="AR801" s="138"/>
      <c r="AS801" s="138"/>
      <c r="AT801" s="138"/>
      <c r="AU801" s="138"/>
      <c r="AV801" s="138"/>
      <c r="AW801" s="138"/>
      <c r="AX801" s="138"/>
      <c r="AY801" s="138"/>
      <c r="AZ801" s="138"/>
      <c r="BA801" s="138"/>
      <c r="BB801" s="138"/>
      <c r="BC801" s="138"/>
      <c r="BD801" s="138"/>
      <c r="BE801" s="138"/>
      <c r="BF801" s="138"/>
      <c r="BG801" s="138"/>
      <c r="BH801" s="138"/>
      <c r="BI801" s="138"/>
      <c r="BJ801" s="138"/>
      <c r="BK801" s="138"/>
      <c r="BL801" s="138"/>
      <c r="BM801" s="138"/>
      <c r="BN801" s="138"/>
      <c r="BO801" s="138"/>
    </row>
    <row r="802" spans="1:67" x14ac:dyDescent="0.25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  <c r="AG802" s="138"/>
      <c r="AH802" s="138"/>
      <c r="AI802" s="138"/>
      <c r="AJ802" s="138"/>
      <c r="AK802" s="138"/>
      <c r="AL802" s="138"/>
      <c r="AM802" s="138"/>
      <c r="AN802" s="138"/>
      <c r="AO802" s="138"/>
      <c r="AP802" s="138"/>
      <c r="AQ802" s="138"/>
      <c r="AR802" s="138"/>
      <c r="AS802" s="138"/>
      <c r="AT802" s="138"/>
      <c r="AU802" s="138"/>
      <c r="AV802" s="138"/>
      <c r="AW802" s="138"/>
      <c r="AX802" s="138"/>
      <c r="AY802" s="138"/>
      <c r="AZ802" s="138"/>
      <c r="BA802" s="138"/>
      <c r="BB802" s="138"/>
      <c r="BC802" s="138"/>
      <c r="BD802" s="138"/>
      <c r="BE802" s="138"/>
      <c r="BF802" s="138"/>
      <c r="BG802" s="138"/>
      <c r="BH802" s="138"/>
      <c r="BI802" s="138"/>
      <c r="BJ802" s="138"/>
      <c r="BK802" s="138"/>
      <c r="BL802" s="138"/>
      <c r="BM802" s="138"/>
      <c r="BN802" s="138"/>
      <c r="BO802" s="138"/>
    </row>
    <row r="803" spans="1:67" x14ac:dyDescent="0.25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  <c r="AG803" s="138"/>
      <c r="AH803" s="138"/>
      <c r="AI803" s="138"/>
      <c r="AJ803" s="138"/>
      <c r="AK803" s="138"/>
      <c r="AL803" s="138"/>
      <c r="AM803" s="138"/>
      <c r="AN803" s="138"/>
      <c r="AO803" s="138"/>
      <c r="AP803" s="138"/>
      <c r="AQ803" s="138"/>
      <c r="AR803" s="138"/>
      <c r="AS803" s="138"/>
      <c r="AT803" s="138"/>
      <c r="AU803" s="138"/>
      <c r="AV803" s="138"/>
      <c r="AW803" s="138"/>
      <c r="AX803" s="138"/>
      <c r="AY803" s="138"/>
      <c r="AZ803" s="138"/>
      <c r="BA803" s="138"/>
      <c r="BB803" s="138"/>
      <c r="BC803" s="138"/>
      <c r="BD803" s="138"/>
      <c r="BE803" s="138"/>
      <c r="BF803" s="138"/>
      <c r="BG803" s="138"/>
      <c r="BH803" s="138"/>
      <c r="BI803" s="138"/>
      <c r="BJ803" s="138"/>
      <c r="BK803" s="138"/>
      <c r="BL803" s="138"/>
      <c r="BM803" s="138"/>
      <c r="BN803" s="138"/>
      <c r="BO803" s="138"/>
    </row>
    <row r="804" spans="1:67" x14ac:dyDescent="0.25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38"/>
      <c r="AM804" s="138"/>
      <c r="AN804" s="138"/>
      <c r="AO804" s="138"/>
      <c r="AP804" s="138"/>
      <c r="AQ804" s="138"/>
      <c r="AR804" s="138"/>
      <c r="AS804" s="138"/>
      <c r="AT804" s="138"/>
      <c r="AU804" s="138"/>
      <c r="AV804" s="138"/>
      <c r="AW804" s="138"/>
      <c r="AX804" s="138"/>
      <c r="AY804" s="138"/>
      <c r="AZ804" s="138"/>
      <c r="BA804" s="138"/>
      <c r="BB804" s="138"/>
      <c r="BC804" s="138"/>
      <c r="BD804" s="138"/>
      <c r="BE804" s="138"/>
      <c r="BF804" s="138"/>
      <c r="BG804" s="138"/>
      <c r="BH804" s="138"/>
      <c r="BI804" s="138"/>
      <c r="BJ804" s="138"/>
      <c r="BK804" s="138"/>
      <c r="BL804" s="138"/>
      <c r="BM804" s="138"/>
      <c r="BN804" s="138"/>
      <c r="BO804" s="138"/>
    </row>
    <row r="805" spans="1:67" x14ac:dyDescent="0.25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  <c r="AG805" s="138"/>
      <c r="AH805" s="138"/>
      <c r="AI805" s="138"/>
      <c r="AJ805" s="138"/>
      <c r="AK805" s="138"/>
      <c r="AL805" s="138"/>
      <c r="AM805" s="138"/>
      <c r="AN805" s="138"/>
      <c r="AO805" s="138"/>
      <c r="AP805" s="138"/>
      <c r="AQ805" s="138"/>
      <c r="AR805" s="138"/>
      <c r="AS805" s="138"/>
      <c r="AT805" s="138"/>
      <c r="AU805" s="138"/>
      <c r="AV805" s="138"/>
      <c r="AW805" s="138"/>
      <c r="AX805" s="138"/>
      <c r="AY805" s="138"/>
      <c r="AZ805" s="138"/>
      <c r="BA805" s="138"/>
      <c r="BB805" s="138"/>
      <c r="BC805" s="138"/>
      <c r="BD805" s="138"/>
      <c r="BE805" s="138"/>
      <c r="BF805" s="138"/>
      <c r="BG805" s="138"/>
      <c r="BH805" s="138"/>
      <c r="BI805" s="138"/>
      <c r="BJ805" s="138"/>
      <c r="BK805" s="138"/>
      <c r="BL805" s="138"/>
      <c r="BM805" s="138"/>
      <c r="BN805" s="138"/>
      <c r="BO805" s="138"/>
    </row>
    <row r="806" spans="1:67" x14ac:dyDescent="0.25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38"/>
      <c r="AM806" s="138"/>
      <c r="AN806" s="138"/>
      <c r="AO806" s="138"/>
      <c r="AP806" s="138"/>
      <c r="AQ806" s="138"/>
      <c r="AR806" s="138"/>
      <c r="AS806" s="138"/>
      <c r="AT806" s="138"/>
      <c r="AU806" s="138"/>
      <c r="AV806" s="138"/>
      <c r="AW806" s="138"/>
      <c r="AX806" s="138"/>
      <c r="AY806" s="138"/>
      <c r="AZ806" s="138"/>
      <c r="BA806" s="138"/>
      <c r="BB806" s="138"/>
      <c r="BC806" s="138"/>
      <c r="BD806" s="138"/>
      <c r="BE806" s="138"/>
      <c r="BF806" s="138"/>
      <c r="BG806" s="138"/>
      <c r="BH806" s="138"/>
      <c r="BI806" s="138"/>
      <c r="BJ806" s="138"/>
      <c r="BK806" s="138"/>
      <c r="BL806" s="138"/>
      <c r="BM806" s="138"/>
      <c r="BN806" s="138"/>
      <c r="BO806" s="138"/>
    </row>
    <row r="807" spans="1:67" x14ac:dyDescent="0.25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  <c r="AG807" s="138"/>
      <c r="AH807" s="138"/>
      <c r="AI807" s="138"/>
      <c r="AJ807" s="138"/>
      <c r="AK807" s="138"/>
      <c r="AL807" s="138"/>
      <c r="AM807" s="138"/>
      <c r="AN807" s="138"/>
      <c r="AO807" s="138"/>
      <c r="AP807" s="138"/>
      <c r="AQ807" s="138"/>
      <c r="AR807" s="138"/>
      <c r="AS807" s="138"/>
      <c r="AT807" s="138"/>
      <c r="AU807" s="138"/>
      <c r="AV807" s="138"/>
      <c r="AW807" s="138"/>
      <c r="AX807" s="138"/>
      <c r="AY807" s="138"/>
      <c r="AZ807" s="138"/>
      <c r="BA807" s="138"/>
      <c r="BB807" s="138"/>
      <c r="BC807" s="138"/>
      <c r="BD807" s="138"/>
      <c r="BE807" s="138"/>
      <c r="BF807" s="138"/>
      <c r="BG807" s="138"/>
      <c r="BH807" s="138"/>
      <c r="BI807" s="138"/>
      <c r="BJ807" s="138"/>
      <c r="BK807" s="138"/>
      <c r="BL807" s="138"/>
      <c r="BM807" s="138"/>
      <c r="BN807" s="138"/>
      <c r="BO807" s="138"/>
    </row>
    <row r="808" spans="1:67" x14ac:dyDescent="0.25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38"/>
      <c r="AM808" s="138"/>
      <c r="AN808" s="138"/>
      <c r="AO808" s="138"/>
      <c r="AP808" s="138"/>
      <c r="AQ808" s="138"/>
      <c r="AR808" s="138"/>
      <c r="AS808" s="138"/>
      <c r="AT808" s="138"/>
      <c r="AU808" s="138"/>
      <c r="AV808" s="138"/>
      <c r="AW808" s="138"/>
      <c r="AX808" s="138"/>
      <c r="AY808" s="138"/>
      <c r="AZ808" s="138"/>
      <c r="BA808" s="138"/>
      <c r="BB808" s="138"/>
      <c r="BC808" s="138"/>
      <c r="BD808" s="138"/>
      <c r="BE808" s="138"/>
      <c r="BF808" s="138"/>
      <c r="BG808" s="138"/>
      <c r="BH808" s="138"/>
      <c r="BI808" s="138"/>
      <c r="BJ808" s="138"/>
      <c r="BK808" s="138"/>
      <c r="BL808" s="138"/>
      <c r="BM808" s="138"/>
      <c r="BN808" s="138"/>
      <c r="BO808" s="138"/>
    </row>
    <row r="809" spans="1:67" x14ac:dyDescent="0.25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  <c r="AG809" s="138"/>
      <c r="AH809" s="138"/>
      <c r="AI809" s="138"/>
      <c r="AJ809" s="138"/>
      <c r="AK809" s="138"/>
      <c r="AL809" s="138"/>
      <c r="AM809" s="138"/>
      <c r="AN809" s="138"/>
      <c r="AO809" s="138"/>
      <c r="AP809" s="138"/>
      <c r="AQ809" s="138"/>
      <c r="AR809" s="138"/>
      <c r="AS809" s="138"/>
      <c r="AT809" s="138"/>
      <c r="AU809" s="138"/>
      <c r="AV809" s="138"/>
      <c r="AW809" s="138"/>
      <c r="AX809" s="138"/>
      <c r="AY809" s="138"/>
      <c r="AZ809" s="138"/>
      <c r="BA809" s="138"/>
      <c r="BB809" s="138"/>
      <c r="BC809" s="138"/>
      <c r="BD809" s="138"/>
      <c r="BE809" s="138"/>
      <c r="BF809" s="138"/>
      <c r="BG809" s="138"/>
      <c r="BH809" s="138"/>
      <c r="BI809" s="138"/>
      <c r="BJ809" s="138"/>
      <c r="BK809" s="138"/>
      <c r="BL809" s="138"/>
      <c r="BM809" s="138"/>
      <c r="BN809" s="138"/>
      <c r="BO809" s="138"/>
    </row>
    <row r="810" spans="1:67" x14ac:dyDescent="0.25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38"/>
      <c r="AM810" s="138"/>
      <c r="AN810" s="138"/>
      <c r="AO810" s="138"/>
      <c r="AP810" s="138"/>
      <c r="AQ810" s="138"/>
      <c r="AR810" s="138"/>
      <c r="AS810" s="138"/>
      <c r="AT810" s="138"/>
      <c r="AU810" s="138"/>
      <c r="AV810" s="138"/>
      <c r="AW810" s="138"/>
      <c r="AX810" s="138"/>
      <c r="AY810" s="138"/>
      <c r="AZ810" s="138"/>
      <c r="BA810" s="138"/>
      <c r="BB810" s="138"/>
      <c r="BC810" s="138"/>
      <c r="BD810" s="138"/>
      <c r="BE810" s="138"/>
      <c r="BF810" s="138"/>
      <c r="BG810" s="138"/>
      <c r="BH810" s="138"/>
      <c r="BI810" s="138"/>
      <c r="BJ810" s="138"/>
      <c r="BK810" s="138"/>
      <c r="BL810" s="138"/>
      <c r="BM810" s="138"/>
      <c r="BN810" s="138"/>
      <c r="BO810" s="138"/>
    </row>
    <row r="811" spans="1:67" x14ac:dyDescent="0.25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  <c r="AG811" s="138"/>
      <c r="AH811" s="138"/>
      <c r="AI811" s="138"/>
      <c r="AJ811" s="138"/>
      <c r="AK811" s="138"/>
      <c r="AL811" s="138"/>
      <c r="AM811" s="138"/>
      <c r="AN811" s="138"/>
      <c r="AO811" s="138"/>
      <c r="AP811" s="138"/>
      <c r="AQ811" s="138"/>
      <c r="AR811" s="138"/>
      <c r="AS811" s="138"/>
      <c r="AT811" s="138"/>
      <c r="AU811" s="138"/>
      <c r="AV811" s="138"/>
      <c r="AW811" s="138"/>
      <c r="AX811" s="138"/>
      <c r="AY811" s="138"/>
      <c r="AZ811" s="138"/>
      <c r="BA811" s="138"/>
      <c r="BB811" s="138"/>
      <c r="BC811" s="138"/>
      <c r="BD811" s="138"/>
      <c r="BE811" s="138"/>
      <c r="BF811" s="138"/>
      <c r="BG811" s="138"/>
      <c r="BH811" s="138"/>
      <c r="BI811" s="138"/>
      <c r="BJ811" s="138"/>
      <c r="BK811" s="138"/>
      <c r="BL811" s="138"/>
      <c r="BM811" s="138"/>
      <c r="BN811" s="138"/>
      <c r="BO811" s="138"/>
    </row>
    <row r="812" spans="1:67" x14ac:dyDescent="0.25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38"/>
      <c r="AM812" s="138"/>
      <c r="AN812" s="138"/>
      <c r="AO812" s="138"/>
      <c r="AP812" s="138"/>
      <c r="AQ812" s="138"/>
      <c r="AR812" s="138"/>
      <c r="AS812" s="138"/>
      <c r="AT812" s="138"/>
      <c r="AU812" s="138"/>
      <c r="AV812" s="138"/>
      <c r="AW812" s="138"/>
      <c r="AX812" s="138"/>
      <c r="AY812" s="138"/>
      <c r="AZ812" s="138"/>
      <c r="BA812" s="138"/>
      <c r="BB812" s="138"/>
      <c r="BC812" s="138"/>
      <c r="BD812" s="138"/>
      <c r="BE812" s="138"/>
      <c r="BF812" s="138"/>
      <c r="BG812" s="138"/>
      <c r="BH812" s="138"/>
      <c r="BI812" s="138"/>
      <c r="BJ812" s="138"/>
      <c r="BK812" s="138"/>
      <c r="BL812" s="138"/>
      <c r="BM812" s="138"/>
      <c r="BN812" s="138"/>
      <c r="BO812" s="138"/>
    </row>
    <row r="813" spans="1:67" x14ac:dyDescent="0.25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  <c r="AG813" s="138"/>
      <c r="AH813" s="138"/>
      <c r="AI813" s="138"/>
      <c r="AJ813" s="138"/>
      <c r="AK813" s="138"/>
      <c r="AL813" s="138"/>
      <c r="AM813" s="138"/>
      <c r="AN813" s="138"/>
      <c r="AO813" s="138"/>
      <c r="AP813" s="138"/>
      <c r="AQ813" s="138"/>
      <c r="AR813" s="138"/>
      <c r="AS813" s="138"/>
      <c r="AT813" s="138"/>
      <c r="AU813" s="138"/>
      <c r="AV813" s="138"/>
      <c r="AW813" s="138"/>
      <c r="AX813" s="138"/>
      <c r="AY813" s="138"/>
      <c r="AZ813" s="138"/>
      <c r="BA813" s="138"/>
      <c r="BB813" s="138"/>
      <c r="BC813" s="138"/>
      <c r="BD813" s="138"/>
      <c r="BE813" s="138"/>
      <c r="BF813" s="138"/>
      <c r="BG813" s="138"/>
      <c r="BH813" s="138"/>
      <c r="BI813" s="138"/>
      <c r="BJ813" s="138"/>
      <c r="BK813" s="138"/>
      <c r="BL813" s="138"/>
      <c r="BM813" s="138"/>
      <c r="BN813" s="138"/>
      <c r="BO813" s="138"/>
    </row>
    <row r="814" spans="1:67" x14ac:dyDescent="0.25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  <c r="AG814" s="138"/>
      <c r="AH814" s="138"/>
      <c r="AI814" s="138"/>
      <c r="AJ814" s="138"/>
      <c r="AK814" s="138"/>
      <c r="AL814" s="138"/>
      <c r="AM814" s="138"/>
      <c r="AN814" s="138"/>
      <c r="AO814" s="138"/>
      <c r="AP814" s="138"/>
      <c r="AQ814" s="138"/>
      <c r="AR814" s="138"/>
      <c r="AS814" s="138"/>
      <c r="AT814" s="138"/>
      <c r="AU814" s="138"/>
      <c r="AV814" s="138"/>
      <c r="AW814" s="138"/>
      <c r="AX814" s="138"/>
      <c r="AY814" s="138"/>
      <c r="AZ814" s="138"/>
      <c r="BA814" s="138"/>
      <c r="BB814" s="138"/>
      <c r="BC814" s="138"/>
      <c r="BD814" s="138"/>
      <c r="BE814" s="138"/>
      <c r="BF814" s="138"/>
      <c r="BG814" s="138"/>
      <c r="BH814" s="138"/>
      <c r="BI814" s="138"/>
      <c r="BJ814" s="138"/>
      <c r="BK814" s="138"/>
      <c r="BL814" s="138"/>
      <c r="BM814" s="138"/>
      <c r="BN814" s="138"/>
      <c r="BO814" s="138"/>
    </row>
    <row r="815" spans="1:67" x14ac:dyDescent="0.25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  <c r="AG815" s="138"/>
      <c r="AH815" s="138"/>
      <c r="AI815" s="138"/>
      <c r="AJ815" s="138"/>
      <c r="AK815" s="138"/>
      <c r="AL815" s="138"/>
      <c r="AM815" s="138"/>
      <c r="AN815" s="138"/>
      <c r="AO815" s="138"/>
      <c r="AP815" s="138"/>
      <c r="AQ815" s="138"/>
      <c r="AR815" s="138"/>
      <c r="AS815" s="138"/>
      <c r="AT815" s="138"/>
      <c r="AU815" s="138"/>
      <c r="AV815" s="138"/>
      <c r="AW815" s="138"/>
      <c r="AX815" s="138"/>
      <c r="AY815" s="138"/>
      <c r="AZ815" s="138"/>
      <c r="BA815" s="138"/>
      <c r="BB815" s="138"/>
      <c r="BC815" s="138"/>
      <c r="BD815" s="138"/>
      <c r="BE815" s="138"/>
      <c r="BF815" s="138"/>
      <c r="BG815" s="138"/>
      <c r="BH815" s="138"/>
      <c r="BI815" s="138"/>
      <c r="BJ815" s="138"/>
      <c r="BK815" s="138"/>
      <c r="BL815" s="138"/>
      <c r="BM815" s="138"/>
      <c r="BN815" s="138"/>
      <c r="BO815" s="138"/>
    </row>
    <row r="816" spans="1:67" x14ac:dyDescent="0.25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  <c r="AG816" s="138"/>
      <c r="AH816" s="138"/>
      <c r="AI816" s="138"/>
      <c r="AJ816" s="138"/>
      <c r="AK816" s="138"/>
      <c r="AL816" s="138"/>
      <c r="AM816" s="138"/>
      <c r="AN816" s="138"/>
      <c r="AO816" s="138"/>
      <c r="AP816" s="138"/>
      <c r="AQ816" s="138"/>
      <c r="AR816" s="138"/>
      <c r="AS816" s="138"/>
      <c r="AT816" s="138"/>
      <c r="AU816" s="138"/>
      <c r="AV816" s="138"/>
      <c r="AW816" s="138"/>
      <c r="AX816" s="138"/>
      <c r="AY816" s="138"/>
      <c r="AZ816" s="138"/>
      <c r="BA816" s="138"/>
      <c r="BB816" s="138"/>
      <c r="BC816" s="138"/>
      <c r="BD816" s="138"/>
      <c r="BE816" s="138"/>
      <c r="BF816" s="138"/>
      <c r="BG816" s="138"/>
      <c r="BH816" s="138"/>
      <c r="BI816" s="138"/>
      <c r="BJ816" s="138"/>
      <c r="BK816" s="138"/>
      <c r="BL816" s="138"/>
      <c r="BM816" s="138"/>
      <c r="BN816" s="138"/>
      <c r="BO816" s="138"/>
    </row>
    <row r="817" spans="1:67" x14ac:dyDescent="0.25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  <c r="AG817" s="138"/>
      <c r="AH817" s="138"/>
      <c r="AI817" s="138"/>
      <c r="AJ817" s="138"/>
      <c r="AK817" s="138"/>
      <c r="AL817" s="138"/>
      <c r="AM817" s="138"/>
      <c r="AN817" s="138"/>
      <c r="AO817" s="138"/>
      <c r="AP817" s="138"/>
      <c r="AQ817" s="138"/>
      <c r="AR817" s="138"/>
      <c r="AS817" s="138"/>
      <c r="AT817" s="138"/>
      <c r="AU817" s="138"/>
      <c r="AV817" s="138"/>
      <c r="AW817" s="138"/>
      <c r="AX817" s="138"/>
      <c r="AY817" s="138"/>
      <c r="AZ817" s="138"/>
      <c r="BA817" s="138"/>
      <c r="BB817" s="138"/>
      <c r="BC817" s="138"/>
      <c r="BD817" s="138"/>
      <c r="BE817" s="138"/>
      <c r="BF817" s="138"/>
      <c r="BG817" s="138"/>
      <c r="BH817" s="138"/>
      <c r="BI817" s="138"/>
      <c r="BJ817" s="138"/>
      <c r="BK817" s="138"/>
      <c r="BL817" s="138"/>
      <c r="BM817" s="138"/>
      <c r="BN817" s="138"/>
      <c r="BO817" s="138"/>
    </row>
    <row r="818" spans="1:67" x14ac:dyDescent="0.25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  <c r="AG818" s="138"/>
      <c r="AH818" s="138"/>
      <c r="AI818" s="138"/>
      <c r="AJ818" s="138"/>
      <c r="AK818" s="138"/>
      <c r="AL818" s="138"/>
      <c r="AM818" s="138"/>
      <c r="AN818" s="138"/>
      <c r="AO818" s="138"/>
      <c r="AP818" s="138"/>
      <c r="AQ818" s="138"/>
      <c r="AR818" s="138"/>
      <c r="AS818" s="138"/>
      <c r="AT818" s="138"/>
      <c r="AU818" s="138"/>
      <c r="AV818" s="138"/>
      <c r="AW818" s="138"/>
      <c r="AX818" s="138"/>
      <c r="AY818" s="138"/>
      <c r="AZ818" s="138"/>
      <c r="BA818" s="138"/>
      <c r="BB818" s="138"/>
      <c r="BC818" s="138"/>
      <c r="BD818" s="138"/>
      <c r="BE818" s="138"/>
      <c r="BF818" s="138"/>
      <c r="BG818" s="138"/>
      <c r="BH818" s="138"/>
      <c r="BI818" s="138"/>
      <c r="BJ818" s="138"/>
      <c r="BK818" s="138"/>
      <c r="BL818" s="138"/>
      <c r="BM818" s="138"/>
      <c r="BN818" s="138"/>
      <c r="BO818" s="138"/>
    </row>
    <row r="819" spans="1:67" x14ac:dyDescent="0.25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38"/>
      <c r="AM819" s="138"/>
      <c r="AN819" s="138"/>
      <c r="AO819" s="138"/>
      <c r="AP819" s="138"/>
      <c r="AQ819" s="138"/>
      <c r="AR819" s="138"/>
      <c r="AS819" s="138"/>
      <c r="AT819" s="138"/>
      <c r="AU819" s="138"/>
      <c r="AV819" s="138"/>
      <c r="AW819" s="138"/>
      <c r="AX819" s="138"/>
      <c r="AY819" s="138"/>
      <c r="AZ819" s="138"/>
      <c r="BA819" s="138"/>
      <c r="BB819" s="138"/>
      <c r="BC819" s="138"/>
      <c r="BD819" s="138"/>
      <c r="BE819" s="138"/>
      <c r="BF819" s="138"/>
      <c r="BG819" s="138"/>
      <c r="BH819" s="138"/>
      <c r="BI819" s="138"/>
      <c r="BJ819" s="138"/>
      <c r="BK819" s="138"/>
      <c r="BL819" s="138"/>
      <c r="BM819" s="138"/>
      <c r="BN819" s="138"/>
      <c r="BO819" s="138"/>
    </row>
    <row r="820" spans="1:67" x14ac:dyDescent="0.25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  <c r="AG820" s="138"/>
      <c r="AH820" s="138"/>
      <c r="AI820" s="138"/>
      <c r="AJ820" s="138"/>
      <c r="AK820" s="138"/>
      <c r="AL820" s="138"/>
      <c r="AM820" s="138"/>
      <c r="AN820" s="138"/>
      <c r="AO820" s="138"/>
      <c r="AP820" s="138"/>
      <c r="AQ820" s="138"/>
      <c r="AR820" s="138"/>
      <c r="AS820" s="138"/>
      <c r="AT820" s="138"/>
      <c r="AU820" s="138"/>
      <c r="AV820" s="138"/>
      <c r="AW820" s="138"/>
      <c r="AX820" s="138"/>
      <c r="AY820" s="138"/>
      <c r="AZ820" s="138"/>
      <c r="BA820" s="138"/>
      <c r="BB820" s="138"/>
      <c r="BC820" s="138"/>
      <c r="BD820" s="138"/>
      <c r="BE820" s="138"/>
      <c r="BF820" s="138"/>
      <c r="BG820" s="138"/>
      <c r="BH820" s="138"/>
      <c r="BI820" s="138"/>
      <c r="BJ820" s="138"/>
      <c r="BK820" s="138"/>
      <c r="BL820" s="138"/>
      <c r="BM820" s="138"/>
      <c r="BN820" s="138"/>
      <c r="BO820" s="138"/>
    </row>
    <row r="821" spans="1:67" x14ac:dyDescent="0.25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38"/>
      <c r="AM821" s="138"/>
      <c r="AN821" s="138"/>
      <c r="AO821" s="138"/>
      <c r="AP821" s="138"/>
      <c r="AQ821" s="138"/>
      <c r="AR821" s="138"/>
      <c r="AS821" s="138"/>
      <c r="AT821" s="138"/>
      <c r="AU821" s="138"/>
      <c r="AV821" s="138"/>
      <c r="AW821" s="138"/>
      <c r="AX821" s="138"/>
      <c r="AY821" s="138"/>
      <c r="AZ821" s="138"/>
      <c r="BA821" s="138"/>
      <c r="BB821" s="138"/>
      <c r="BC821" s="138"/>
      <c r="BD821" s="138"/>
      <c r="BE821" s="138"/>
      <c r="BF821" s="138"/>
      <c r="BG821" s="138"/>
      <c r="BH821" s="138"/>
      <c r="BI821" s="138"/>
      <c r="BJ821" s="138"/>
      <c r="BK821" s="138"/>
      <c r="BL821" s="138"/>
      <c r="BM821" s="138"/>
      <c r="BN821" s="138"/>
      <c r="BO821" s="138"/>
    </row>
    <row r="822" spans="1:67" x14ac:dyDescent="0.25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  <c r="AG822" s="138"/>
      <c r="AH822" s="138"/>
      <c r="AI822" s="138"/>
      <c r="AJ822" s="138"/>
      <c r="AK822" s="138"/>
      <c r="AL822" s="138"/>
      <c r="AM822" s="138"/>
      <c r="AN822" s="138"/>
      <c r="AO822" s="138"/>
      <c r="AP822" s="138"/>
      <c r="AQ822" s="138"/>
      <c r="AR822" s="138"/>
      <c r="AS822" s="138"/>
      <c r="AT822" s="138"/>
      <c r="AU822" s="138"/>
      <c r="AV822" s="138"/>
      <c r="AW822" s="138"/>
      <c r="AX822" s="138"/>
      <c r="AY822" s="138"/>
      <c r="AZ822" s="138"/>
      <c r="BA822" s="138"/>
      <c r="BB822" s="138"/>
      <c r="BC822" s="138"/>
      <c r="BD822" s="138"/>
      <c r="BE822" s="138"/>
      <c r="BF822" s="138"/>
      <c r="BG822" s="138"/>
      <c r="BH822" s="138"/>
      <c r="BI822" s="138"/>
      <c r="BJ822" s="138"/>
      <c r="BK822" s="138"/>
      <c r="BL822" s="138"/>
      <c r="BM822" s="138"/>
      <c r="BN822" s="138"/>
      <c r="BO822" s="138"/>
    </row>
    <row r="823" spans="1:67" x14ac:dyDescent="0.25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  <c r="AG823" s="138"/>
      <c r="AH823" s="138"/>
      <c r="AI823" s="138"/>
      <c r="AJ823" s="138"/>
      <c r="AK823" s="138"/>
      <c r="AL823" s="138"/>
      <c r="AM823" s="138"/>
      <c r="AN823" s="138"/>
      <c r="AO823" s="138"/>
      <c r="AP823" s="138"/>
      <c r="AQ823" s="138"/>
      <c r="AR823" s="138"/>
      <c r="AS823" s="138"/>
      <c r="AT823" s="138"/>
      <c r="AU823" s="138"/>
      <c r="AV823" s="138"/>
      <c r="AW823" s="138"/>
      <c r="AX823" s="138"/>
      <c r="AY823" s="138"/>
      <c r="AZ823" s="138"/>
      <c r="BA823" s="138"/>
      <c r="BB823" s="138"/>
      <c r="BC823" s="138"/>
      <c r="BD823" s="138"/>
      <c r="BE823" s="138"/>
      <c r="BF823" s="138"/>
      <c r="BG823" s="138"/>
      <c r="BH823" s="138"/>
      <c r="BI823" s="138"/>
      <c r="BJ823" s="138"/>
      <c r="BK823" s="138"/>
      <c r="BL823" s="138"/>
      <c r="BM823" s="138"/>
      <c r="BN823" s="138"/>
      <c r="BO823" s="138"/>
    </row>
    <row r="824" spans="1:67" x14ac:dyDescent="0.25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38"/>
      <c r="AM824" s="138"/>
      <c r="AN824" s="138"/>
      <c r="AO824" s="138"/>
      <c r="AP824" s="138"/>
      <c r="AQ824" s="138"/>
      <c r="AR824" s="138"/>
      <c r="AS824" s="138"/>
      <c r="AT824" s="138"/>
      <c r="AU824" s="138"/>
      <c r="AV824" s="138"/>
      <c r="AW824" s="138"/>
      <c r="AX824" s="138"/>
      <c r="AY824" s="138"/>
      <c r="AZ824" s="138"/>
      <c r="BA824" s="138"/>
      <c r="BB824" s="138"/>
      <c r="BC824" s="138"/>
      <c r="BD824" s="138"/>
      <c r="BE824" s="138"/>
      <c r="BF824" s="138"/>
      <c r="BG824" s="138"/>
      <c r="BH824" s="138"/>
      <c r="BI824" s="138"/>
      <c r="BJ824" s="138"/>
      <c r="BK824" s="138"/>
      <c r="BL824" s="138"/>
      <c r="BM824" s="138"/>
      <c r="BN824" s="138"/>
      <c r="BO824" s="138"/>
    </row>
    <row r="825" spans="1:67" x14ac:dyDescent="0.25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  <c r="AG825" s="138"/>
      <c r="AH825" s="138"/>
      <c r="AI825" s="138"/>
      <c r="AJ825" s="138"/>
      <c r="AK825" s="138"/>
      <c r="AL825" s="138"/>
      <c r="AM825" s="138"/>
      <c r="AN825" s="138"/>
      <c r="AO825" s="138"/>
      <c r="AP825" s="138"/>
      <c r="AQ825" s="138"/>
      <c r="AR825" s="138"/>
      <c r="AS825" s="138"/>
      <c r="AT825" s="138"/>
      <c r="AU825" s="138"/>
      <c r="AV825" s="138"/>
      <c r="AW825" s="138"/>
      <c r="AX825" s="138"/>
      <c r="AY825" s="138"/>
      <c r="AZ825" s="138"/>
      <c r="BA825" s="138"/>
      <c r="BB825" s="138"/>
      <c r="BC825" s="138"/>
      <c r="BD825" s="138"/>
      <c r="BE825" s="138"/>
      <c r="BF825" s="138"/>
      <c r="BG825" s="138"/>
      <c r="BH825" s="138"/>
      <c r="BI825" s="138"/>
      <c r="BJ825" s="138"/>
      <c r="BK825" s="138"/>
      <c r="BL825" s="138"/>
      <c r="BM825" s="138"/>
      <c r="BN825" s="138"/>
      <c r="BO825" s="138"/>
    </row>
    <row r="826" spans="1:67" x14ac:dyDescent="0.25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  <c r="AG826" s="138"/>
      <c r="AH826" s="138"/>
      <c r="AI826" s="138"/>
      <c r="AJ826" s="138"/>
      <c r="AK826" s="138"/>
      <c r="AL826" s="138"/>
      <c r="AM826" s="138"/>
      <c r="AN826" s="138"/>
      <c r="AO826" s="138"/>
      <c r="AP826" s="138"/>
      <c r="AQ826" s="138"/>
      <c r="AR826" s="138"/>
      <c r="AS826" s="138"/>
      <c r="AT826" s="138"/>
      <c r="AU826" s="138"/>
      <c r="AV826" s="138"/>
      <c r="AW826" s="138"/>
      <c r="AX826" s="138"/>
      <c r="AY826" s="138"/>
      <c r="AZ826" s="138"/>
      <c r="BA826" s="138"/>
      <c r="BB826" s="138"/>
      <c r="BC826" s="138"/>
      <c r="BD826" s="138"/>
      <c r="BE826" s="138"/>
      <c r="BF826" s="138"/>
      <c r="BG826" s="138"/>
      <c r="BH826" s="138"/>
      <c r="BI826" s="138"/>
      <c r="BJ826" s="138"/>
      <c r="BK826" s="138"/>
      <c r="BL826" s="138"/>
      <c r="BM826" s="138"/>
      <c r="BN826" s="138"/>
      <c r="BO826" s="138"/>
    </row>
    <row r="827" spans="1:67" x14ac:dyDescent="0.25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  <c r="AG827" s="138"/>
      <c r="AH827" s="138"/>
      <c r="AI827" s="138"/>
      <c r="AJ827" s="138"/>
      <c r="AK827" s="138"/>
      <c r="AL827" s="138"/>
      <c r="AM827" s="138"/>
      <c r="AN827" s="138"/>
      <c r="AO827" s="138"/>
      <c r="AP827" s="138"/>
      <c r="AQ827" s="138"/>
      <c r="AR827" s="138"/>
      <c r="AS827" s="138"/>
      <c r="AT827" s="138"/>
      <c r="AU827" s="138"/>
      <c r="AV827" s="138"/>
      <c r="AW827" s="138"/>
      <c r="AX827" s="138"/>
      <c r="AY827" s="138"/>
      <c r="AZ827" s="138"/>
      <c r="BA827" s="138"/>
      <c r="BB827" s="138"/>
      <c r="BC827" s="138"/>
      <c r="BD827" s="138"/>
      <c r="BE827" s="138"/>
      <c r="BF827" s="138"/>
      <c r="BG827" s="138"/>
      <c r="BH827" s="138"/>
      <c r="BI827" s="138"/>
      <c r="BJ827" s="138"/>
      <c r="BK827" s="138"/>
      <c r="BL827" s="138"/>
      <c r="BM827" s="138"/>
      <c r="BN827" s="138"/>
      <c r="BO827" s="138"/>
    </row>
    <row r="828" spans="1:67" x14ac:dyDescent="0.25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  <c r="AG828" s="138"/>
      <c r="AH828" s="138"/>
      <c r="AI828" s="138"/>
      <c r="AJ828" s="138"/>
      <c r="AK828" s="138"/>
      <c r="AL828" s="138"/>
      <c r="AM828" s="138"/>
      <c r="AN828" s="138"/>
      <c r="AO828" s="138"/>
      <c r="AP828" s="138"/>
      <c r="AQ828" s="138"/>
      <c r="AR828" s="138"/>
      <c r="AS828" s="138"/>
      <c r="AT828" s="138"/>
      <c r="AU828" s="138"/>
      <c r="AV828" s="138"/>
      <c r="AW828" s="138"/>
      <c r="AX828" s="138"/>
      <c r="AY828" s="138"/>
      <c r="AZ828" s="138"/>
      <c r="BA828" s="138"/>
      <c r="BB828" s="138"/>
      <c r="BC828" s="138"/>
      <c r="BD828" s="138"/>
      <c r="BE828" s="138"/>
      <c r="BF828" s="138"/>
      <c r="BG828" s="138"/>
      <c r="BH828" s="138"/>
      <c r="BI828" s="138"/>
      <c r="BJ828" s="138"/>
      <c r="BK828" s="138"/>
      <c r="BL828" s="138"/>
      <c r="BM828" s="138"/>
      <c r="BN828" s="138"/>
      <c r="BO828" s="138"/>
    </row>
    <row r="829" spans="1:67" x14ac:dyDescent="0.25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38"/>
      <c r="AM829" s="138"/>
      <c r="AN829" s="138"/>
      <c r="AO829" s="138"/>
      <c r="AP829" s="138"/>
      <c r="AQ829" s="138"/>
      <c r="AR829" s="138"/>
      <c r="AS829" s="138"/>
      <c r="AT829" s="138"/>
      <c r="AU829" s="138"/>
      <c r="AV829" s="138"/>
      <c r="AW829" s="138"/>
      <c r="AX829" s="138"/>
      <c r="AY829" s="138"/>
      <c r="AZ829" s="138"/>
      <c r="BA829" s="138"/>
      <c r="BB829" s="138"/>
      <c r="BC829" s="138"/>
      <c r="BD829" s="138"/>
      <c r="BE829" s="138"/>
      <c r="BF829" s="138"/>
      <c r="BG829" s="138"/>
      <c r="BH829" s="138"/>
      <c r="BI829" s="138"/>
      <c r="BJ829" s="138"/>
      <c r="BK829" s="138"/>
      <c r="BL829" s="138"/>
      <c r="BM829" s="138"/>
      <c r="BN829" s="138"/>
      <c r="BO829" s="138"/>
    </row>
    <row r="830" spans="1:67" x14ac:dyDescent="0.25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  <c r="AG830" s="138"/>
      <c r="AH830" s="138"/>
      <c r="AI830" s="138"/>
      <c r="AJ830" s="138"/>
      <c r="AK830" s="138"/>
      <c r="AL830" s="138"/>
      <c r="AM830" s="138"/>
      <c r="AN830" s="138"/>
      <c r="AO830" s="138"/>
      <c r="AP830" s="138"/>
      <c r="AQ830" s="138"/>
      <c r="AR830" s="138"/>
      <c r="AS830" s="138"/>
      <c r="AT830" s="138"/>
      <c r="AU830" s="138"/>
      <c r="AV830" s="138"/>
      <c r="AW830" s="138"/>
      <c r="AX830" s="138"/>
      <c r="AY830" s="138"/>
      <c r="AZ830" s="138"/>
      <c r="BA830" s="138"/>
      <c r="BB830" s="138"/>
      <c r="BC830" s="138"/>
      <c r="BD830" s="138"/>
      <c r="BE830" s="138"/>
      <c r="BF830" s="138"/>
      <c r="BG830" s="138"/>
      <c r="BH830" s="138"/>
      <c r="BI830" s="138"/>
      <c r="BJ830" s="138"/>
      <c r="BK830" s="138"/>
      <c r="BL830" s="138"/>
      <c r="BM830" s="138"/>
      <c r="BN830" s="138"/>
      <c r="BO830" s="138"/>
    </row>
    <row r="831" spans="1:67" x14ac:dyDescent="0.25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  <c r="AG831" s="138"/>
      <c r="AH831" s="138"/>
      <c r="AI831" s="138"/>
      <c r="AJ831" s="138"/>
      <c r="AK831" s="138"/>
      <c r="AL831" s="138"/>
      <c r="AM831" s="138"/>
      <c r="AN831" s="138"/>
      <c r="AO831" s="138"/>
      <c r="AP831" s="138"/>
      <c r="AQ831" s="138"/>
      <c r="AR831" s="138"/>
      <c r="AS831" s="138"/>
      <c r="AT831" s="138"/>
      <c r="AU831" s="138"/>
      <c r="AV831" s="138"/>
      <c r="AW831" s="138"/>
      <c r="AX831" s="138"/>
      <c r="AY831" s="138"/>
      <c r="AZ831" s="138"/>
      <c r="BA831" s="138"/>
      <c r="BB831" s="138"/>
      <c r="BC831" s="138"/>
      <c r="BD831" s="138"/>
      <c r="BE831" s="138"/>
      <c r="BF831" s="138"/>
      <c r="BG831" s="138"/>
      <c r="BH831" s="138"/>
      <c r="BI831" s="138"/>
      <c r="BJ831" s="138"/>
      <c r="BK831" s="138"/>
      <c r="BL831" s="138"/>
      <c r="BM831" s="138"/>
      <c r="BN831" s="138"/>
      <c r="BO831" s="138"/>
    </row>
    <row r="832" spans="1:67" x14ac:dyDescent="0.25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  <c r="AG832" s="138"/>
      <c r="AH832" s="138"/>
      <c r="AI832" s="138"/>
      <c r="AJ832" s="138"/>
      <c r="AK832" s="138"/>
      <c r="AL832" s="138"/>
      <c r="AM832" s="138"/>
      <c r="AN832" s="138"/>
      <c r="AO832" s="138"/>
      <c r="AP832" s="138"/>
      <c r="AQ832" s="138"/>
      <c r="AR832" s="138"/>
      <c r="AS832" s="138"/>
      <c r="AT832" s="138"/>
      <c r="AU832" s="138"/>
      <c r="AV832" s="138"/>
      <c r="AW832" s="138"/>
      <c r="AX832" s="138"/>
      <c r="AY832" s="138"/>
      <c r="AZ832" s="138"/>
      <c r="BA832" s="138"/>
      <c r="BB832" s="138"/>
      <c r="BC832" s="138"/>
      <c r="BD832" s="138"/>
      <c r="BE832" s="138"/>
      <c r="BF832" s="138"/>
      <c r="BG832" s="138"/>
      <c r="BH832" s="138"/>
      <c r="BI832" s="138"/>
      <c r="BJ832" s="138"/>
      <c r="BK832" s="138"/>
      <c r="BL832" s="138"/>
      <c r="BM832" s="138"/>
      <c r="BN832" s="138"/>
      <c r="BO832" s="138"/>
    </row>
    <row r="833" spans="1:67" x14ac:dyDescent="0.25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  <c r="AG833" s="138"/>
      <c r="AH833" s="138"/>
      <c r="AI833" s="138"/>
      <c r="AJ833" s="138"/>
      <c r="AK833" s="138"/>
      <c r="AL833" s="138"/>
      <c r="AM833" s="138"/>
      <c r="AN833" s="138"/>
      <c r="AO833" s="138"/>
      <c r="AP833" s="138"/>
      <c r="AQ833" s="138"/>
      <c r="AR833" s="138"/>
      <c r="AS833" s="138"/>
      <c r="AT833" s="138"/>
      <c r="AU833" s="138"/>
      <c r="AV833" s="138"/>
      <c r="AW833" s="138"/>
      <c r="AX833" s="138"/>
      <c r="AY833" s="138"/>
      <c r="AZ833" s="138"/>
      <c r="BA833" s="138"/>
      <c r="BB833" s="138"/>
      <c r="BC833" s="138"/>
      <c r="BD833" s="138"/>
      <c r="BE833" s="138"/>
      <c r="BF833" s="138"/>
      <c r="BG833" s="138"/>
      <c r="BH833" s="138"/>
      <c r="BI833" s="138"/>
      <c r="BJ833" s="138"/>
      <c r="BK833" s="138"/>
      <c r="BL833" s="138"/>
      <c r="BM833" s="138"/>
      <c r="BN833" s="138"/>
      <c r="BO833" s="138"/>
    </row>
    <row r="834" spans="1:67" x14ac:dyDescent="0.25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  <c r="AG834" s="138"/>
      <c r="AH834" s="138"/>
      <c r="AI834" s="138"/>
      <c r="AJ834" s="138"/>
      <c r="AK834" s="138"/>
      <c r="AL834" s="138"/>
      <c r="AM834" s="138"/>
      <c r="AN834" s="138"/>
      <c r="AO834" s="138"/>
      <c r="AP834" s="138"/>
      <c r="AQ834" s="138"/>
      <c r="AR834" s="138"/>
      <c r="AS834" s="138"/>
      <c r="AT834" s="138"/>
      <c r="AU834" s="138"/>
      <c r="AV834" s="138"/>
      <c r="AW834" s="138"/>
      <c r="AX834" s="138"/>
      <c r="AY834" s="138"/>
      <c r="AZ834" s="138"/>
      <c r="BA834" s="138"/>
      <c r="BB834" s="138"/>
      <c r="BC834" s="138"/>
      <c r="BD834" s="138"/>
      <c r="BE834" s="138"/>
      <c r="BF834" s="138"/>
      <c r="BG834" s="138"/>
      <c r="BH834" s="138"/>
      <c r="BI834" s="138"/>
      <c r="BJ834" s="138"/>
      <c r="BK834" s="138"/>
      <c r="BL834" s="138"/>
      <c r="BM834" s="138"/>
      <c r="BN834" s="138"/>
      <c r="BO834" s="138"/>
    </row>
    <row r="835" spans="1:67" x14ac:dyDescent="0.25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  <c r="AG835" s="138"/>
      <c r="AH835" s="138"/>
      <c r="AI835" s="138"/>
      <c r="AJ835" s="138"/>
      <c r="AK835" s="138"/>
      <c r="AL835" s="138"/>
      <c r="AM835" s="138"/>
      <c r="AN835" s="138"/>
      <c r="AO835" s="138"/>
      <c r="AP835" s="138"/>
      <c r="AQ835" s="138"/>
      <c r="AR835" s="138"/>
      <c r="AS835" s="138"/>
      <c r="AT835" s="138"/>
      <c r="AU835" s="138"/>
      <c r="AV835" s="138"/>
      <c r="AW835" s="138"/>
      <c r="AX835" s="138"/>
      <c r="AY835" s="138"/>
      <c r="AZ835" s="138"/>
      <c r="BA835" s="138"/>
      <c r="BB835" s="138"/>
      <c r="BC835" s="138"/>
      <c r="BD835" s="138"/>
      <c r="BE835" s="138"/>
      <c r="BF835" s="138"/>
      <c r="BG835" s="138"/>
      <c r="BH835" s="138"/>
      <c r="BI835" s="138"/>
      <c r="BJ835" s="138"/>
      <c r="BK835" s="138"/>
      <c r="BL835" s="138"/>
      <c r="BM835" s="138"/>
      <c r="BN835" s="138"/>
      <c r="BO835" s="138"/>
    </row>
    <row r="836" spans="1:67" x14ac:dyDescent="0.25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  <c r="AG836" s="138"/>
      <c r="AH836" s="138"/>
      <c r="AI836" s="138"/>
      <c r="AJ836" s="138"/>
      <c r="AK836" s="138"/>
      <c r="AL836" s="138"/>
      <c r="AM836" s="138"/>
      <c r="AN836" s="138"/>
      <c r="AO836" s="138"/>
      <c r="AP836" s="138"/>
      <c r="AQ836" s="138"/>
      <c r="AR836" s="138"/>
      <c r="AS836" s="138"/>
      <c r="AT836" s="138"/>
      <c r="AU836" s="138"/>
      <c r="AV836" s="138"/>
      <c r="AW836" s="138"/>
      <c r="AX836" s="138"/>
      <c r="AY836" s="138"/>
      <c r="AZ836" s="138"/>
      <c r="BA836" s="138"/>
      <c r="BB836" s="138"/>
      <c r="BC836" s="138"/>
      <c r="BD836" s="138"/>
      <c r="BE836" s="138"/>
      <c r="BF836" s="138"/>
      <c r="BG836" s="138"/>
      <c r="BH836" s="138"/>
      <c r="BI836" s="138"/>
      <c r="BJ836" s="138"/>
      <c r="BK836" s="138"/>
      <c r="BL836" s="138"/>
      <c r="BM836" s="138"/>
      <c r="BN836" s="138"/>
      <c r="BO836" s="138"/>
    </row>
    <row r="837" spans="1:67" x14ac:dyDescent="0.25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38"/>
      <c r="AM837" s="138"/>
      <c r="AN837" s="138"/>
      <c r="AO837" s="138"/>
      <c r="AP837" s="138"/>
      <c r="AQ837" s="138"/>
      <c r="AR837" s="138"/>
      <c r="AS837" s="138"/>
      <c r="AT837" s="138"/>
      <c r="AU837" s="138"/>
      <c r="AV837" s="138"/>
      <c r="AW837" s="138"/>
      <c r="AX837" s="138"/>
      <c r="AY837" s="138"/>
      <c r="AZ837" s="138"/>
      <c r="BA837" s="138"/>
      <c r="BB837" s="138"/>
      <c r="BC837" s="138"/>
      <c r="BD837" s="138"/>
      <c r="BE837" s="138"/>
      <c r="BF837" s="138"/>
      <c r="BG837" s="138"/>
      <c r="BH837" s="138"/>
      <c r="BI837" s="138"/>
      <c r="BJ837" s="138"/>
      <c r="BK837" s="138"/>
      <c r="BL837" s="138"/>
      <c r="BM837" s="138"/>
      <c r="BN837" s="138"/>
      <c r="BO837" s="138"/>
    </row>
    <row r="838" spans="1:67" x14ac:dyDescent="0.25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  <c r="AG838" s="138"/>
      <c r="AH838" s="138"/>
      <c r="AI838" s="138"/>
      <c r="AJ838" s="138"/>
      <c r="AK838" s="138"/>
      <c r="AL838" s="138"/>
      <c r="AM838" s="138"/>
      <c r="AN838" s="138"/>
      <c r="AO838" s="138"/>
      <c r="AP838" s="138"/>
      <c r="AQ838" s="138"/>
      <c r="AR838" s="138"/>
      <c r="AS838" s="138"/>
      <c r="AT838" s="138"/>
      <c r="AU838" s="138"/>
      <c r="AV838" s="138"/>
      <c r="AW838" s="138"/>
      <c r="AX838" s="138"/>
      <c r="AY838" s="138"/>
      <c r="AZ838" s="138"/>
      <c r="BA838" s="138"/>
      <c r="BB838" s="138"/>
      <c r="BC838" s="138"/>
      <c r="BD838" s="138"/>
      <c r="BE838" s="138"/>
      <c r="BF838" s="138"/>
      <c r="BG838" s="138"/>
      <c r="BH838" s="138"/>
      <c r="BI838" s="138"/>
      <c r="BJ838" s="138"/>
      <c r="BK838" s="138"/>
      <c r="BL838" s="138"/>
      <c r="BM838" s="138"/>
      <c r="BN838" s="138"/>
      <c r="BO838" s="138"/>
    </row>
    <row r="839" spans="1:67" x14ac:dyDescent="0.25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  <c r="AG839" s="138"/>
      <c r="AH839" s="138"/>
      <c r="AI839" s="138"/>
      <c r="AJ839" s="138"/>
      <c r="AK839" s="138"/>
      <c r="AL839" s="138"/>
      <c r="AM839" s="138"/>
      <c r="AN839" s="138"/>
      <c r="AO839" s="138"/>
      <c r="AP839" s="138"/>
      <c r="AQ839" s="138"/>
      <c r="AR839" s="138"/>
      <c r="AS839" s="138"/>
      <c r="AT839" s="138"/>
      <c r="AU839" s="138"/>
      <c r="AV839" s="138"/>
      <c r="AW839" s="138"/>
      <c r="AX839" s="138"/>
      <c r="AY839" s="138"/>
      <c r="AZ839" s="138"/>
      <c r="BA839" s="138"/>
      <c r="BB839" s="138"/>
      <c r="BC839" s="138"/>
      <c r="BD839" s="138"/>
      <c r="BE839" s="138"/>
      <c r="BF839" s="138"/>
      <c r="BG839" s="138"/>
      <c r="BH839" s="138"/>
      <c r="BI839" s="138"/>
      <c r="BJ839" s="138"/>
      <c r="BK839" s="138"/>
      <c r="BL839" s="138"/>
      <c r="BM839" s="138"/>
      <c r="BN839" s="138"/>
      <c r="BO839" s="138"/>
    </row>
    <row r="840" spans="1:67" x14ac:dyDescent="0.25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38"/>
      <c r="AM840" s="138"/>
      <c r="AN840" s="138"/>
      <c r="AO840" s="138"/>
      <c r="AP840" s="138"/>
      <c r="AQ840" s="138"/>
      <c r="AR840" s="138"/>
      <c r="AS840" s="138"/>
      <c r="AT840" s="138"/>
      <c r="AU840" s="138"/>
      <c r="AV840" s="138"/>
      <c r="AW840" s="138"/>
      <c r="AX840" s="138"/>
      <c r="AY840" s="138"/>
      <c r="AZ840" s="138"/>
      <c r="BA840" s="138"/>
      <c r="BB840" s="138"/>
      <c r="BC840" s="138"/>
      <c r="BD840" s="138"/>
      <c r="BE840" s="138"/>
      <c r="BF840" s="138"/>
      <c r="BG840" s="138"/>
      <c r="BH840" s="138"/>
      <c r="BI840" s="138"/>
      <c r="BJ840" s="138"/>
      <c r="BK840" s="138"/>
      <c r="BL840" s="138"/>
      <c r="BM840" s="138"/>
      <c r="BN840" s="138"/>
      <c r="BO840" s="138"/>
    </row>
    <row r="841" spans="1:67" x14ac:dyDescent="0.25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  <c r="AG841" s="138"/>
      <c r="AH841" s="138"/>
      <c r="AI841" s="138"/>
      <c r="AJ841" s="138"/>
      <c r="AK841" s="138"/>
      <c r="AL841" s="138"/>
      <c r="AM841" s="138"/>
      <c r="AN841" s="138"/>
      <c r="AO841" s="138"/>
      <c r="AP841" s="138"/>
      <c r="AQ841" s="138"/>
      <c r="AR841" s="138"/>
      <c r="AS841" s="138"/>
      <c r="AT841" s="138"/>
      <c r="AU841" s="138"/>
      <c r="AV841" s="138"/>
      <c r="AW841" s="138"/>
      <c r="AX841" s="138"/>
      <c r="AY841" s="138"/>
      <c r="AZ841" s="138"/>
      <c r="BA841" s="138"/>
      <c r="BB841" s="138"/>
      <c r="BC841" s="138"/>
      <c r="BD841" s="138"/>
      <c r="BE841" s="138"/>
      <c r="BF841" s="138"/>
      <c r="BG841" s="138"/>
      <c r="BH841" s="138"/>
      <c r="BI841" s="138"/>
      <c r="BJ841" s="138"/>
      <c r="BK841" s="138"/>
      <c r="BL841" s="138"/>
      <c r="BM841" s="138"/>
      <c r="BN841" s="138"/>
      <c r="BO841" s="138"/>
    </row>
    <row r="842" spans="1:67" x14ac:dyDescent="0.25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  <c r="AG842" s="138"/>
      <c r="AH842" s="138"/>
      <c r="AI842" s="138"/>
      <c r="AJ842" s="138"/>
      <c r="AK842" s="138"/>
      <c r="AL842" s="138"/>
      <c r="AM842" s="138"/>
      <c r="AN842" s="138"/>
      <c r="AO842" s="138"/>
      <c r="AP842" s="138"/>
      <c r="AQ842" s="138"/>
      <c r="AR842" s="138"/>
      <c r="AS842" s="138"/>
      <c r="AT842" s="138"/>
      <c r="AU842" s="138"/>
      <c r="AV842" s="138"/>
      <c r="AW842" s="138"/>
      <c r="AX842" s="138"/>
      <c r="AY842" s="138"/>
      <c r="AZ842" s="138"/>
      <c r="BA842" s="138"/>
      <c r="BB842" s="138"/>
      <c r="BC842" s="138"/>
      <c r="BD842" s="138"/>
      <c r="BE842" s="138"/>
      <c r="BF842" s="138"/>
      <c r="BG842" s="138"/>
      <c r="BH842" s="138"/>
      <c r="BI842" s="138"/>
      <c r="BJ842" s="138"/>
      <c r="BK842" s="138"/>
      <c r="BL842" s="138"/>
      <c r="BM842" s="138"/>
      <c r="BN842" s="138"/>
      <c r="BO842" s="138"/>
    </row>
    <row r="843" spans="1:67" x14ac:dyDescent="0.25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  <c r="AG843" s="138"/>
      <c r="AH843" s="138"/>
      <c r="AI843" s="138"/>
      <c r="AJ843" s="138"/>
      <c r="AK843" s="138"/>
      <c r="AL843" s="138"/>
      <c r="AM843" s="138"/>
      <c r="AN843" s="138"/>
      <c r="AO843" s="138"/>
      <c r="AP843" s="138"/>
      <c r="AQ843" s="138"/>
      <c r="AR843" s="138"/>
      <c r="AS843" s="138"/>
      <c r="AT843" s="138"/>
      <c r="AU843" s="138"/>
      <c r="AV843" s="138"/>
      <c r="AW843" s="138"/>
      <c r="AX843" s="138"/>
      <c r="AY843" s="138"/>
      <c r="AZ843" s="138"/>
      <c r="BA843" s="138"/>
      <c r="BB843" s="138"/>
      <c r="BC843" s="138"/>
      <c r="BD843" s="138"/>
      <c r="BE843" s="138"/>
      <c r="BF843" s="138"/>
      <c r="BG843" s="138"/>
      <c r="BH843" s="138"/>
      <c r="BI843" s="138"/>
      <c r="BJ843" s="138"/>
      <c r="BK843" s="138"/>
      <c r="BL843" s="138"/>
      <c r="BM843" s="138"/>
      <c r="BN843" s="138"/>
      <c r="BO843" s="138"/>
    </row>
    <row r="844" spans="1:67" x14ac:dyDescent="0.25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  <c r="AG844" s="138"/>
      <c r="AH844" s="138"/>
      <c r="AI844" s="138"/>
      <c r="AJ844" s="138"/>
      <c r="AK844" s="138"/>
      <c r="AL844" s="138"/>
      <c r="AM844" s="138"/>
      <c r="AN844" s="138"/>
      <c r="AO844" s="138"/>
      <c r="AP844" s="138"/>
      <c r="AQ844" s="138"/>
      <c r="AR844" s="138"/>
      <c r="AS844" s="138"/>
      <c r="AT844" s="138"/>
      <c r="AU844" s="138"/>
      <c r="AV844" s="138"/>
      <c r="AW844" s="138"/>
      <c r="AX844" s="138"/>
      <c r="AY844" s="138"/>
      <c r="AZ844" s="138"/>
      <c r="BA844" s="138"/>
      <c r="BB844" s="138"/>
      <c r="BC844" s="138"/>
      <c r="BD844" s="138"/>
      <c r="BE844" s="138"/>
      <c r="BF844" s="138"/>
      <c r="BG844" s="138"/>
      <c r="BH844" s="138"/>
      <c r="BI844" s="138"/>
      <c r="BJ844" s="138"/>
      <c r="BK844" s="138"/>
      <c r="BL844" s="138"/>
      <c r="BM844" s="138"/>
      <c r="BN844" s="138"/>
      <c r="BO844" s="138"/>
    </row>
    <row r="845" spans="1:67" x14ac:dyDescent="0.25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  <c r="AG845" s="138"/>
      <c r="AH845" s="138"/>
      <c r="AI845" s="138"/>
      <c r="AJ845" s="138"/>
      <c r="AK845" s="138"/>
      <c r="AL845" s="138"/>
      <c r="AM845" s="138"/>
      <c r="AN845" s="138"/>
      <c r="AO845" s="138"/>
      <c r="AP845" s="138"/>
      <c r="AQ845" s="138"/>
      <c r="AR845" s="138"/>
      <c r="AS845" s="138"/>
      <c r="AT845" s="138"/>
      <c r="AU845" s="138"/>
      <c r="AV845" s="138"/>
      <c r="AW845" s="138"/>
      <c r="AX845" s="138"/>
      <c r="AY845" s="138"/>
      <c r="AZ845" s="138"/>
      <c r="BA845" s="138"/>
      <c r="BB845" s="138"/>
      <c r="BC845" s="138"/>
      <c r="BD845" s="138"/>
      <c r="BE845" s="138"/>
      <c r="BF845" s="138"/>
      <c r="BG845" s="138"/>
      <c r="BH845" s="138"/>
      <c r="BI845" s="138"/>
      <c r="BJ845" s="138"/>
      <c r="BK845" s="138"/>
      <c r="BL845" s="138"/>
      <c r="BM845" s="138"/>
      <c r="BN845" s="138"/>
      <c r="BO845" s="138"/>
    </row>
    <row r="846" spans="1:67" x14ac:dyDescent="0.25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  <c r="AG846" s="138"/>
      <c r="AH846" s="138"/>
      <c r="AI846" s="138"/>
      <c r="AJ846" s="138"/>
      <c r="AK846" s="138"/>
      <c r="AL846" s="138"/>
      <c r="AM846" s="138"/>
      <c r="AN846" s="138"/>
      <c r="AO846" s="138"/>
      <c r="AP846" s="138"/>
      <c r="AQ846" s="138"/>
      <c r="AR846" s="138"/>
      <c r="AS846" s="138"/>
      <c r="AT846" s="138"/>
      <c r="AU846" s="138"/>
      <c r="AV846" s="138"/>
      <c r="AW846" s="138"/>
      <c r="AX846" s="138"/>
      <c r="AY846" s="138"/>
      <c r="AZ846" s="138"/>
      <c r="BA846" s="138"/>
      <c r="BB846" s="138"/>
      <c r="BC846" s="138"/>
      <c r="BD846" s="138"/>
      <c r="BE846" s="138"/>
      <c r="BF846" s="138"/>
      <c r="BG846" s="138"/>
      <c r="BH846" s="138"/>
      <c r="BI846" s="138"/>
      <c r="BJ846" s="138"/>
      <c r="BK846" s="138"/>
      <c r="BL846" s="138"/>
      <c r="BM846" s="138"/>
      <c r="BN846" s="138"/>
      <c r="BO846" s="138"/>
    </row>
    <row r="847" spans="1:67" x14ac:dyDescent="0.25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  <c r="AG847" s="138"/>
      <c r="AH847" s="138"/>
      <c r="AI847" s="138"/>
      <c r="AJ847" s="138"/>
      <c r="AK847" s="138"/>
      <c r="AL847" s="138"/>
      <c r="AM847" s="138"/>
      <c r="AN847" s="138"/>
      <c r="AO847" s="138"/>
      <c r="AP847" s="138"/>
      <c r="AQ847" s="138"/>
      <c r="AR847" s="138"/>
      <c r="AS847" s="138"/>
      <c r="AT847" s="138"/>
      <c r="AU847" s="138"/>
      <c r="AV847" s="138"/>
      <c r="AW847" s="138"/>
      <c r="AX847" s="138"/>
      <c r="AY847" s="138"/>
      <c r="AZ847" s="138"/>
      <c r="BA847" s="138"/>
      <c r="BB847" s="138"/>
      <c r="BC847" s="138"/>
      <c r="BD847" s="138"/>
      <c r="BE847" s="138"/>
      <c r="BF847" s="138"/>
      <c r="BG847" s="138"/>
      <c r="BH847" s="138"/>
      <c r="BI847" s="138"/>
      <c r="BJ847" s="138"/>
      <c r="BK847" s="138"/>
      <c r="BL847" s="138"/>
      <c r="BM847" s="138"/>
      <c r="BN847" s="138"/>
      <c r="BO847" s="138"/>
    </row>
    <row r="848" spans="1:67" x14ac:dyDescent="0.25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  <c r="AG848" s="138"/>
      <c r="AH848" s="138"/>
      <c r="AI848" s="138"/>
      <c r="AJ848" s="138"/>
      <c r="AK848" s="138"/>
      <c r="AL848" s="138"/>
      <c r="AM848" s="138"/>
      <c r="AN848" s="138"/>
      <c r="AO848" s="138"/>
      <c r="AP848" s="138"/>
      <c r="AQ848" s="138"/>
      <c r="AR848" s="138"/>
      <c r="AS848" s="138"/>
      <c r="AT848" s="138"/>
      <c r="AU848" s="138"/>
      <c r="AV848" s="138"/>
      <c r="AW848" s="138"/>
      <c r="AX848" s="138"/>
      <c r="AY848" s="138"/>
      <c r="AZ848" s="138"/>
      <c r="BA848" s="138"/>
      <c r="BB848" s="138"/>
      <c r="BC848" s="138"/>
      <c r="BD848" s="138"/>
      <c r="BE848" s="138"/>
      <c r="BF848" s="138"/>
      <c r="BG848" s="138"/>
      <c r="BH848" s="138"/>
      <c r="BI848" s="138"/>
      <c r="BJ848" s="138"/>
      <c r="BK848" s="138"/>
      <c r="BL848" s="138"/>
      <c r="BM848" s="138"/>
      <c r="BN848" s="138"/>
      <c r="BO848" s="138"/>
    </row>
    <row r="849" spans="1:67" x14ac:dyDescent="0.25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  <c r="AG849" s="138"/>
      <c r="AH849" s="138"/>
      <c r="AI849" s="138"/>
      <c r="AJ849" s="138"/>
      <c r="AK849" s="138"/>
      <c r="AL849" s="138"/>
      <c r="AM849" s="138"/>
      <c r="AN849" s="138"/>
      <c r="AO849" s="138"/>
      <c r="AP849" s="138"/>
      <c r="AQ849" s="138"/>
      <c r="AR849" s="138"/>
      <c r="AS849" s="138"/>
      <c r="AT849" s="138"/>
      <c r="AU849" s="138"/>
      <c r="AV849" s="138"/>
      <c r="AW849" s="138"/>
      <c r="AX849" s="138"/>
      <c r="AY849" s="138"/>
      <c r="AZ849" s="138"/>
      <c r="BA849" s="138"/>
      <c r="BB849" s="138"/>
      <c r="BC849" s="138"/>
      <c r="BD849" s="138"/>
      <c r="BE849" s="138"/>
      <c r="BF849" s="138"/>
      <c r="BG849" s="138"/>
      <c r="BH849" s="138"/>
      <c r="BI849" s="138"/>
      <c r="BJ849" s="138"/>
      <c r="BK849" s="138"/>
      <c r="BL849" s="138"/>
      <c r="BM849" s="138"/>
      <c r="BN849" s="138"/>
      <c r="BO849" s="138"/>
    </row>
    <row r="850" spans="1:67" x14ac:dyDescent="0.25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  <c r="AG850" s="138"/>
      <c r="AH850" s="138"/>
      <c r="AI850" s="138"/>
      <c r="AJ850" s="138"/>
      <c r="AK850" s="138"/>
      <c r="AL850" s="138"/>
      <c r="AM850" s="138"/>
      <c r="AN850" s="138"/>
      <c r="AO850" s="138"/>
      <c r="AP850" s="138"/>
      <c r="AQ850" s="138"/>
      <c r="AR850" s="138"/>
      <c r="AS850" s="138"/>
      <c r="AT850" s="138"/>
      <c r="AU850" s="138"/>
      <c r="AV850" s="138"/>
      <c r="AW850" s="138"/>
      <c r="AX850" s="138"/>
      <c r="AY850" s="138"/>
      <c r="AZ850" s="138"/>
      <c r="BA850" s="138"/>
      <c r="BB850" s="138"/>
      <c r="BC850" s="138"/>
      <c r="BD850" s="138"/>
      <c r="BE850" s="138"/>
      <c r="BF850" s="138"/>
      <c r="BG850" s="138"/>
      <c r="BH850" s="138"/>
      <c r="BI850" s="138"/>
      <c r="BJ850" s="138"/>
      <c r="BK850" s="138"/>
      <c r="BL850" s="138"/>
      <c r="BM850" s="138"/>
      <c r="BN850" s="138"/>
      <c r="BO850" s="138"/>
    </row>
    <row r="851" spans="1:67" x14ac:dyDescent="0.25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  <c r="AG851" s="138"/>
      <c r="AH851" s="138"/>
      <c r="AI851" s="138"/>
      <c r="AJ851" s="138"/>
      <c r="AK851" s="138"/>
      <c r="AL851" s="138"/>
      <c r="AM851" s="138"/>
      <c r="AN851" s="138"/>
      <c r="AO851" s="138"/>
      <c r="AP851" s="138"/>
      <c r="AQ851" s="138"/>
      <c r="AR851" s="138"/>
      <c r="AS851" s="138"/>
      <c r="AT851" s="138"/>
      <c r="AU851" s="138"/>
      <c r="AV851" s="138"/>
      <c r="AW851" s="138"/>
      <c r="AX851" s="138"/>
      <c r="AY851" s="138"/>
      <c r="AZ851" s="138"/>
      <c r="BA851" s="138"/>
      <c r="BB851" s="138"/>
      <c r="BC851" s="138"/>
      <c r="BD851" s="138"/>
      <c r="BE851" s="138"/>
      <c r="BF851" s="138"/>
      <c r="BG851" s="138"/>
      <c r="BH851" s="138"/>
      <c r="BI851" s="138"/>
      <c r="BJ851" s="138"/>
      <c r="BK851" s="138"/>
      <c r="BL851" s="138"/>
      <c r="BM851" s="138"/>
      <c r="BN851" s="138"/>
      <c r="BO851" s="138"/>
    </row>
    <row r="852" spans="1:67" x14ac:dyDescent="0.25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  <c r="AG852" s="138"/>
      <c r="AH852" s="138"/>
      <c r="AI852" s="138"/>
      <c r="AJ852" s="138"/>
      <c r="AK852" s="138"/>
      <c r="AL852" s="138"/>
      <c r="AM852" s="138"/>
      <c r="AN852" s="138"/>
      <c r="AO852" s="138"/>
      <c r="AP852" s="138"/>
      <c r="AQ852" s="138"/>
      <c r="AR852" s="138"/>
      <c r="AS852" s="138"/>
      <c r="AT852" s="138"/>
      <c r="AU852" s="138"/>
      <c r="AV852" s="138"/>
      <c r="AW852" s="138"/>
      <c r="AX852" s="138"/>
      <c r="AY852" s="138"/>
      <c r="AZ852" s="138"/>
      <c r="BA852" s="138"/>
      <c r="BB852" s="138"/>
      <c r="BC852" s="138"/>
      <c r="BD852" s="138"/>
      <c r="BE852" s="138"/>
      <c r="BF852" s="138"/>
      <c r="BG852" s="138"/>
      <c r="BH852" s="138"/>
      <c r="BI852" s="138"/>
      <c r="BJ852" s="138"/>
      <c r="BK852" s="138"/>
      <c r="BL852" s="138"/>
      <c r="BM852" s="138"/>
      <c r="BN852" s="138"/>
      <c r="BO852" s="138"/>
    </row>
    <row r="853" spans="1:67" x14ac:dyDescent="0.25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  <c r="AG853" s="138"/>
      <c r="AH853" s="138"/>
      <c r="AI853" s="138"/>
      <c r="AJ853" s="138"/>
      <c r="AK853" s="138"/>
      <c r="AL853" s="138"/>
      <c r="AM853" s="138"/>
      <c r="AN853" s="138"/>
      <c r="AO853" s="138"/>
      <c r="AP853" s="138"/>
      <c r="AQ853" s="138"/>
      <c r="AR853" s="138"/>
      <c r="AS853" s="138"/>
      <c r="AT853" s="138"/>
      <c r="AU853" s="138"/>
      <c r="AV853" s="138"/>
      <c r="AW853" s="138"/>
      <c r="AX853" s="138"/>
      <c r="AY853" s="138"/>
      <c r="AZ853" s="138"/>
      <c r="BA853" s="138"/>
      <c r="BB853" s="138"/>
      <c r="BC853" s="138"/>
      <c r="BD853" s="138"/>
      <c r="BE853" s="138"/>
      <c r="BF853" s="138"/>
      <c r="BG853" s="138"/>
      <c r="BH853" s="138"/>
      <c r="BI853" s="138"/>
      <c r="BJ853" s="138"/>
      <c r="BK853" s="138"/>
      <c r="BL853" s="138"/>
      <c r="BM853" s="138"/>
      <c r="BN853" s="138"/>
      <c r="BO853" s="138"/>
    </row>
    <row r="854" spans="1:67" x14ac:dyDescent="0.25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  <c r="AG854" s="138"/>
      <c r="AH854" s="138"/>
      <c r="AI854" s="138"/>
      <c r="AJ854" s="138"/>
      <c r="AK854" s="138"/>
      <c r="AL854" s="138"/>
      <c r="AM854" s="138"/>
      <c r="AN854" s="138"/>
      <c r="AO854" s="138"/>
      <c r="AP854" s="138"/>
      <c r="AQ854" s="138"/>
      <c r="AR854" s="138"/>
      <c r="AS854" s="138"/>
      <c r="AT854" s="138"/>
      <c r="AU854" s="138"/>
      <c r="AV854" s="138"/>
      <c r="AW854" s="138"/>
      <c r="AX854" s="138"/>
      <c r="AY854" s="138"/>
      <c r="AZ854" s="138"/>
      <c r="BA854" s="138"/>
      <c r="BB854" s="138"/>
      <c r="BC854" s="138"/>
      <c r="BD854" s="138"/>
      <c r="BE854" s="138"/>
      <c r="BF854" s="138"/>
      <c r="BG854" s="138"/>
      <c r="BH854" s="138"/>
      <c r="BI854" s="138"/>
      <c r="BJ854" s="138"/>
      <c r="BK854" s="138"/>
      <c r="BL854" s="138"/>
      <c r="BM854" s="138"/>
      <c r="BN854" s="138"/>
      <c r="BO854" s="138"/>
    </row>
    <row r="855" spans="1:67" x14ac:dyDescent="0.25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38"/>
      <c r="AM855" s="138"/>
      <c r="AN855" s="138"/>
      <c r="AO855" s="138"/>
      <c r="AP855" s="138"/>
      <c r="AQ855" s="138"/>
      <c r="AR855" s="138"/>
      <c r="AS855" s="138"/>
      <c r="AT855" s="138"/>
      <c r="AU855" s="138"/>
      <c r="AV855" s="138"/>
      <c r="AW855" s="138"/>
      <c r="AX855" s="138"/>
      <c r="AY855" s="138"/>
      <c r="AZ855" s="138"/>
      <c r="BA855" s="138"/>
      <c r="BB855" s="138"/>
      <c r="BC855" s="138"/>
      <c r="BD855" s="138"/>
      <c r="BE855" s="138"/>
      <c r="BF855" s="138"/>
      <c r="BG855" s="138"/>
      <c r="BH855" s="138"/>
      <c r="BI855" s="138"/>
      <c r="BJ855" s="138"/>
      <c r="BK855" s="138"/>
      <c r="BL855" s="138"/>
      <c r="BM855" s="138"/>
      <c r="BN855" s="138"/>
      <c r="BO855" s="138"/>
    </row>
    <row r="856" spans="1:67" x14ac:dyDescent="0.25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  <c r="AG856" s="138"/>
      <c r="AH856" s="138"/>
      <c r="AI856" s="138"/>
      <c r="AJ856" s="138"/>
      <c r="AK856" s="138"/>
      <c r="AL856" s="138"/>
      <c r="AM856" s="138"/>
      <c r="AN856" s="138"/>
      <c r="AO856" s="138"/>
      <c r="AP856" s="138"/>
      <c r="AQ856" s="138"/>
      <c r="AR856" s="138"/>
      <c r="AS856" s="138"/>
      <c r="AT856" s="138"/>
      <c r="AU856" s="138"/>
      <c r="AV856" s="138"/>
      <c r="AW856" s="138"/>
      <c r="AX856" s="138"/>
      <c r="AY856" s="138"/>
      <c r="AZ856" s="138"/>
      <c r="BA856" s="138"/>
      <c r="BB856" s="138"/>
      <c r="BC856" s="138"/>
      <c r="BD856" s="138"/>
      <c r="BE856" s="138"/>
      <c r="BF856" s="138"/>
      <c r="BG856" s="138"/>
      <c r="BH856" s="138"/>
      <c r="BI856" s="138"/>
      <c r="BJ856" s="138"/>
      <c r="BK856" s="138"/>
      <c r="BL856" s="138"/>
      <c r="BM856" s="138"/>
      <c r="BN856" s="138"/>
      <c r="BO856" s="138"/>
    </row>
    <row r="857" spans="1:67" x14ac:dyDescent="0.25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  <c r="AG857" s="138"/>
      <c r="AH857" s="138"/>
      <c r="AI857" s="138"/>
      <c r="AJ857" s="138"/>
      <c r="AK857" s="138"/>
      <c r="AL857" s="138"/>
      <c r="AM857" s="138"/>
      <c r="AN857" s="138"/>
      <c r="AO857" s="138"/>
      <c r="AP857" s="138"/>
      <c r="AQ857" s="138"/>
      <c r="AR857" s="138"/>
      <c r="AS857" s="138"/>
      <c r="AT857" s="138"/>
      <c r="AU857" s="138"/>
      <c r="AV857" s="138"/>
      <c r="AW857" s="138"/>
      <c r="AX857" s="138"/>
      <c r="AY857" s="138"/>
      <c r="AZ857" s="138"/>
      <c r="BA857" s="138"/>
      <c r="BB857" s="138"/>
      <c r="BC857" s="138"/>
      <c r="BD857" s="138"/>
      <c r="BE857" s="138"/>
      <c r="BF857" s="138"/>
      <c r="BG857" s="138"/>
      <c r="BH857" s="138"/>
      <c r="BI857" s="138"/>
      <c r="BJ857" s="138"/>
      <c r="BK857" s="138"/>
      <c r="BL857" s="138"/>
      <c r="BM857" s="138"/>
      <c r="BN857" s="138"/>
      <c r="BO857" s="138"/>
    </row>
    <row r="858" spans="1:67" x14ac:dyDescent="0.25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  <c r="AG858" s="138"/>
      <c r="AH858" s="138"/>
      <c r="AI858" s="138"/>
      <c r="AJ858" s="138"/>
      <c r="AK858" s="138"/>
      <c r="AL858" s="138"/>
      <c r="AM858" s="138"/>
      <c r="AN858" s="138"/>
      <c r="AO858" s="138"/>
      <c r="AP858" s="138"/>
      <c r="AQ858" s="138"/>
      <c r="AR858" s="138"/>
      <c r="AS858" s="138"/>
      <c r="AT858" s="138"/>
      <c r="AU858" s="138"/>
      <c r="AV858" s="138"/>
      <c r="AW858" s="138"/>
      <c r="AX858" s="138"/>
      <c r="AY858" s="138"/>
      <c r="AZ858" s="138"/>
      <c r="BA858" s="138"/>
      <c r="BB858" s="138"/>
      <c r="BC858" s="138"/>
      <c r="BD858" s="138"/>
      <c r="BE858" s="138"/>
      <c r="BF858" s="138"/>
      <c r="BG858" s="138"/>
      <c r="BH858" s="138"/>
      <c r="BI858" s="138"/>
      <c r="BJ858" s="138"/>
      <c r="BK858" s="138"/>
      <c r="BL858" s="138"/>
      <c r="BM858" s="138"/>
      <c r="BN858" s="138"/>
      <c r="BO858" s="138"/>
    </row>
    <row r="859" spans="1:67" x14ac:dyDescent="0.25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  <c r="AG859" s="138"/>
      <c r="AH859" s="138"/>
      <c r="AI859" s="138"/>
      <c r="AJ859" s="138"/>
      <c r="AK859" s="138"/>
      <c r="AL859" s="138"/>
      <c r="AM859" s="138"/>
      <c r="AN859" s="138"/>
      <c r="AO859" s="138"/>
      <c r="AP859" s="138"/>
      <c r="AQ859" s="138"/>
      <c r="AR859" s="138"/>
      <c r="AS859" s="138"/>
      <c r="AT859" s="138"/>
      <c r="AU859" s="138"/>
      <c r="AV859" s="138"/>
      <c r="AW859" s="138"/>
      <c r="AX859" s="138"/>
      <c r="AY859" s="138"/>
      <c r="AZ859" s="138"/>
      <c r="BA859" s="138"/>
      <c r="BB859" s="138"/>
      <c r="BC859" s="138"/>
      <c r="BD859" s="138"/>
      <c r="BE859" s="138"/>
      <c r="BF859" s="138"/>
      <c r="BG859" s="138"/>
      <c r="BH859" s="138"/>
      <c r="BI859" s="138"/>
      <c r="BJ859" s="138"/>
      <c r="BK859" s="138"/>
      <c r="BL859" s="138"/>
      <c r="BM859" s="138"/>
      <c r="BN859" s="138"/>
      <c r="BO859" s="138"/>
    </row>
  </sheetData>
  <sheetProtection algorithmName="SHA-512" hashValue="6SkiHAm+WE1tuNRBOPxn/0ThQ4GEk4k3kfW7VUM21Wb6q0NF2OwrOv7pNUrrOx0EMgId1NOVLRCpX4mCaqq6ww==" saltValue="p39PPS0F+WPEXjmvUjMY8A==" spinCount="100000" sheet="1" selectLockedCells="1"/>
  <mergeCells count="35">
    <mergeCell ref="B27:E27"/>
    <mergeCell ref="A16:B16"/>
    <mergeCell ref="C16:L18"/>
    <mergeCell ref="A20:B20"/>
    <mergeCell ref="A22:A26"/>
    <mergeCell ref="F22:J26"/>
    <mergeCell ref="F38:J38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37:J37"/>
    <mergeCell ref="F52:J52"/>
    <mergeCell ref="F39:J39"/>
    <mergeCell ref="F40:J40"/>
    <mergeCell ref="F41:J41"/>
    <mergeCell ref="F42:J43"/>
    <mergeCell ref="F44:J44"/>
    <mergeCell ref="F46:J46"/>
    <mergeCell ref="F47:J47"/>
    <mergeCell ref="F48:J48"/>
    <mergeCell ref="F49:J49"/>
    <mergeCell ref="F50:J50"/>
    <mergeCell ref="F51:J51"/>
    <mergeCell ref="F54:J54"/>
    <mergeCell ref="F55:J55"/>
    <mergeCell ref="F56:J56"/>
    <mergeCell ref="G57:O59"/>
    <mergeCell ref="A60:BO859"/>
  </mergeCells>
  <conditionalFormatting sqref="B55:D55">
    <cfRule type="cellIs" dxfId="5" priority="7" operator="lessThan">
      <formula>C16</formula>
    </cfRule>
  </conditionalFormatting>
  <conditionalFormatting sqref="B56:D56">
    <cfRule type="cellIs" dxfId="4" priority="4" operator="lessThan">
      <formula>C18</formula>
    </cfRule>
  </conditionalFormatting>
  <conditionalFormatting sqref="B59:E59">
    <cfRule type="cellIs" dxfId="2" priority="2" operator="equal">
      <formula>"Ja"</formula>
    </cfRule>
    <cfRule type="cellIs" dxfId="1" priority="3" operator="equal">
      <formula>"Nej"</formula>
    </cfRule>
    <cfRule type="iconSet" priority="5">
      <iconSet>
        <cfvo type="percent" val="0"/>
        <cfvo type="percent" val="33"/>
        <cfvo type="percent" val="67"/>
      </iconSet>
    </cfRule>
  </conditionalFormatting>
  <conditionalFormatting sqref="E55:E56">
    <cfRule type="cellIs" dxfId="0" priority="6" operator="lessThan">
      <formula>#REF!</formula>
    </cfRule>
  </conditionalFormatting>
  <dataValidations count="2">
    <dataValidation type="decimal" allowBlank="1" showInputMessage="1" showErrorMessage="1" sqref="B18:B19" xr:uid="{699F1462-672E-498B-B8EC-B33F7E0AA0B0}">
      <formula1>0</formula1>
      <formula2>100</formula2>
    </dataValidation>
    <dataValidation type="decimal" errorStyle="information" operator="greaterThanOrEqual" allowBlank="1" showInputMessage="1" showErrorMessage="1" errorTitle="Akkumuleret budget" error="Budgettet skal opgøres akkumuleret, tallene bør derfor ikke være faldende." sqref="C29:E41 C44:E44 C49:E52 C55:E56" xr:uid="{788AA77D-5209-4869-85B7-CA1F036ECD95}">
      <formula1>B29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37B7FA7-C976-4A39-9630-41AA89EF560A}">
            <xm:f>NOT(ISERROR(SEARCH("Nej",B59)))</xm:f>
            <xm:f>"Nej"</xm:f>
            <x14:dxf>
              <font>
                <color rgb="FF9C0006"/>
              </font>
            </x14:dxf>
          </x14:cfRule>
          <xm:sqref>B59:E59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3c0d19-9a85-4c97-b951-b8742efd782e">
      <Terms xmlns="http://schemas.microsoft.com/office/infopath/2007/PartnerControls"/>
    </lcf76f155ced4ddcb4097134ff3c332f>
    <TaxCatchAll xmlns="8f557624-d6a7-40e5-a06f-ebe44359847b" xsi:nil="true"/>
    <_dlc_DocId xmlns="8f557624-d6a7-40e5-a06f-ebe44359847b">EAEXP2DD475P-1149199250-6859429</_dlc_DocId>
    <_dlc_DocIdUrl xmlns="8f557624-d6a7-40e5-a06f-ebe44359847b">
      <Url>https://erstdk.sharepoint.com/teams/share/_layouts/15/DocIdRedir.aspx?ID=EAEXP2DD475P-1149199250-6859429</Url>
      <Description>EAEXP2DD475P-1149199250-6859429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905" ma:contentTypeDescription="Opret et nyt dokument." ma:contentTypeScope="" ma:versionID="b2efed29600d1068205c43dc253ffde7">
  <xsd:schema xmlns:xsd="http://www.w3.org/2001/XMLSchema" xmlns:xs="http://www.w3.org/2001/XMLSchema" xmlns:p="http://schemas.microsoft.com/office/2006/metadata/properties" xmlns:ns1="http://schemas.microsoft.com/sharepoint/v3" xmlns:ns2="8f557624-d6a7-40e5-a06f-ebe44359847b" xmlns:ns3="ba3c0d19-9a85-4c97-b951-b8742efd782e" targetNamespace="http://schemas.microsoft.com/office/2006/metadata/properties" ma:root="true" ma:fieldsID="a8b7bb49483a4f880490fd66480538ab" ns1:_="" ns2:_="" ns3:_="">
    <xsd:import namespace="http://schemas.microsoft.com/sharepoint/v3"/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1:_dlc_ExpireDateSaved" minOccurs="0"/>
                <xsd:element ref="ns1:_dlc_ExpireDate" minOccurs="0"/>
                <xsd:element ref="ns1:_dlc_Exempt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1" nillable="true" ma:displayName="Oprindelig udløbsdato" ma:hidden="true" ma:internalName="_dlc_ExpireDateSaved" ma:readOnly="true">
      <xsd:simpleType>
        <xsd:restriction base="dms:DateTime"/>
      </xsd:simpleType>
    </xsd:element>
    <xsd:element name="_dlc_ExpireDate" ma:index="22" nillable="true" ma:displayName="Udløbsdato" ma:description="" ma:hidden="true" ma:indexed="true" ma:internalName="_dlc_ExpireDate" ma:readOnly="true">
      <xsd:simpleType>
        <xsd:restriction base="dms:DateTime"/>
      </xsd:simpleType>
    </xsd:element>
    <xsd:element name="_dlc_Exempt" ma:index="23" nillable="true" ma:displayName="Undtaget fra politik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2baa2b68-f128-4e7a-99a5-6ad3f5f37d9f}" ma:internalName="TaxCatchAll" ma:showField="CatchAllData" ma:web="8f557624-d6a7-40e5-a06f-ebe443598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Billedmærker" ma:readOnly="false" ma:fieldId="{5cf76f15-5ced-4ddc-b409-7134ff3c332f}" ma:taxonomyMulti="true" ma:sspId="46f9bfe2-f411-48ca-b094-cf8508787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8A7BA-10B1-4E12-9904-4814F088815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AA5CA88-F376-4FC3-9A97-29A8D81BA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CF2FF-3C20-45FA-8874-822BEA879A4F}">
  <ds:schemaRefs>
    <ds:schemaRef ds:uri="http://schemas.microsoft.com/office/2006/metadata/properties"/>
    <ds:schemaRef ds:uri="http://schemas.microsoft.com/office/infopath/2007/PartnerControls"/>
    <ds:schemaRef ds:uri="ba3c0d19-9a85-4c97-b951-b8742efd782e"/>
    <ds:schemaRef ds:uri="8f557624-d6a7-40e5-a06f-ebe44359847b"/>
  </ds:schemaRefs>
</ds:datastoreItem>
</file>

<file path=customXml/itemProps4.xml><?xml version="1.0" encoding="utf-8"?>
<ds:datastoreItem xmlns:ds="http://schemas.openxmlformats.org/officeDocument/2006/customXml" ds:itemID="{AA135B25-4D9C-4244-A32D-07C237A66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Budget og Regnskab</vt:lpstr>
      <vt:lpstr>Output og Resultater</vt:lpstr>
      <vt:lpstr>Budgetændring</vt:lpstr>
      <vt:lpstr>'Budget og Regnskab'!Regnskab_til_underskrift</vt:lpstr>
      <vt:lpstr>'Budget og Regnskab'!Udskriftsområde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Bang Lindholm</dc:creator>
  <cp:lastModifiedBy>Nanna Munk Pedersen</cp:lastModifiedBy>
  <cp:lastPrinted>2025-01-17T09:47:12Z</cp:lastPrinted>
  <dcterms:created xsi:type="dcterms:W3CDTF">2024-11-20T11:18:35Z</dcterms:created>
  <dcterms:modified xsi:type="dcterms:W3CDTF">2025-08-12T11:23:32Z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policyId">
    <vt:lpwstr>/teams/share/data</vt:lpwstr>
  </property>
  <property fmtid="{D5CDD505-2E9C-101B-9397-08002B2CF9AE}" pid="4" name="ItemRetentionFormula">
    <vt:lpwstr/>
  </property>
  <property fmtid="{D5CDD505-2E9C-101B-9397-08002B2CF9AE}" pid="5" name="_dlc_DocIdItemGuid">
    <vt:lpwstr>6749b5f5-3cb8-4a64-af4b-0f79a046c58b</vt:lpwstr>
  </property>
  <property fmtid="{D5CDD505-2E9C-101B-9397-08002B2CF9AE}" pid="6" name="MediaServiceImageTags">
    <vt:lpwstr/>
  </property>
</Properties>
</file>